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RV-Verzeichnisstruktur\Breitensport und Wanderrudern\Fahrtenwettbewerb\2017\"/>
    </mc:Choice>
  </mc:AlternateContent>
  <xr:revisionPtr revIDLastSave="0" documentId="13_ncr:1_{CABBC855-28B5-41CB-B3CC-7189FF2DEE98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Tabelle1!$A$1:$N$324</definedName>
  </definedName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7" i="1" l="1"/>
  <c r="M317" i="1"/>
  <c r="L317" i="1"/>
  <c r="K317" i="1"/>
  <c r="J317" i="1"/>
  <c r="I317" i="1"/>
  <c r="H317" i="1"/>
  <c r="G317" i="1"/>
  <c r="F317" i="1"/>
  <c r="C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A302" i="1"/>
  <c r="A319" i="1" s="1"/>
  <c r="N301" i="1"/>
  <c r="M301" i="1"/>
  <c r="L301" i="1"/>
  <c r="K301" i="1"/>
  <c r="J301" i="1"/>
  <c r="I301" i="1"/>
  <c r="H301" i="1"/>
  <c r="G301" i="1"/>
  <c r="F301" i="1"/>
  <c r="C301" i="1"/>
  <c r="E300" i="1"/>
  <c r="E301" i="1" s="1"/>
  <c r="D300" i="1"/>
  <c r="D301" i="1" s="1"/>
  <c r="N298" i="1"/>
  <c r="M298" i="1"/>
  <c r="L298" i="1"/>
  <c r="K298" i="1"/>
  <c r="J298" i="1"/>
  <c r="I298" i="1"/>
  <c r="H298" i="1"/>
  <c r="G298" i="1"/>
  <c r="F298" i="1"/>
  <c r="C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D298" i="1" s="1"/>
  <c r="N281" i="1"/>
  <c r="M281" i="1"/>
  <c r="L281" i="1"/>
  <c r="K281" i="1"/>
  <c r="J281" i="1"/>
  <c r="I281" i="1"/>
  <c r="H281" i="1"/>
  <c r="G281" i="1"/>
  <c r="F281" i="1"/>
  <c r="C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D281" i="1" s="1"/>
  <c r="N266" i="1"/>
  <c r="M266" i="1"/>
  <c r="L266" i="1"/>
  <c r="K266" i="1"/>
  <c r="J266" i="1"/>
  <c r="I266" i="1"/>
  <c r="H266" i="1"/>
  <c r="G266" i="1"/>
  <c r="F266" i="1"/>
  <c r="C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E266" i="1" s="1"/>
  <c r="D258" i="1"/>
  <c r="N256" i="1"/>
  <c r="M256" i="1"/>
  <c r="L256" i="1"/>
  <c r="K256" i="1"/>
  <c r="J256" i="1"/>
  <c r="I256" i="1"/>
  <c r="H256" i="1"/>
  <c r="G256" i="1"/>
  <c r="F256" i="1"/>
  <c r="C256" i="1"/>
  <c r="E255" i="1"/>
  <c r="E256" i="1" s="1"/>
  <c r="D255" i="1"/>
  <c r="D256" i="1" s="1"/>
  <c r="N253" i="1"/>
  <c r="M253" i="1"/>
  <c r="L253" i="1"/>
  <c r="K253" i="1"/>
  <c r="J253" i="1"/>
  <c r="I253" i="1"/>
  <c r="H253" i="1"/>
  <c r="G253" i="1"/>
  <c r="F253" i="1"/>
  <c r="C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N239" i="1"/>
  <c r="M239" i="1"/>
  <c r="L239" i="1"/>
  <c r="K239" i="1"/>
  <c r="J239" i="1"/>
  <c r="I239" i="1"/>
  <c r="H239" i="1"/>
  <c r="G239" i="1"/>
  <c r="F239" i="1"/>
  <c r="C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E239" i="1" s="1"/>
  <c r="D189" i="1"/>
  <c r="N187" i="1"/>
  <c r="M187" i="1"/>
  <c r="L187" i="1"/>
  <c r="K187" i="1"/>
  <c r="J187" i="1"/>
  <c r="I187" i="1"/>
  <c r="H187" i="1"/>
  <c r="G187" i="1"/>
  <c r="F187" i="1"/>
  <c r="C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N149" i="1"/>
  <c r="M149" i="1"/>
  <c r="L149" i="1"/>
  <c r="K149" i="1"/>
  <c r="J149" i="1"/>
  <c r="I149" i="1"/>
  <c r="H149" i="1"/>
  <c r="G149" i="1"/>
  <c r="F149" i="1"/>
  <c r="C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N141" i="1"/>
  <c r="M141" i="1"/>
  <c r="L141" i="1"/>
  <c r="K141" i="1"/>
  <c r="J141" i="1"/>
  <c r="I141" i="1"/>
  <c r="H141" i="1"/>
  <c r="G141" i="1"/>
  <c r="F141" i="1"/>
  <c r="C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E141" i="1" s="1"/>
  <c r="D125" i="1"/>
  <c r="N123" i="1"/>
  <c r="M123" i="1"/>
  <c r="L123" i="1"/>
  <c r="K123" i="1"/>
  <c r="J123" i="1"/>
  <c r="I123" i="1"/>
  <c r="H123" i="1"/>
  <c r="G123" i="1"/>
  <c r="F123" i="1"/>
  <c r="C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E123" i="1" s="1"/>
  <c r="D110" i="1"/>
  <c r="N108" i="1"/>
  <c r="M108" i="1"/>
  <c r="L108" i="1"/>
  <c r="K108" i="1"/>
  <c r="J108" i="1"/>
  <c r="I108" i="1"/>
  <c r="H108" i="1"/>
  <c r="G108" i="1"/>
  <c r="F108" i="1"/>
  <c r="C108" i="1"/>
  <c r="E107" i="1"/>
  <c r="D107" i="1"/>
  <c r="E106" i="1"/>
  <c r="D106" i="1"/>
  <c r="E105" i="1"/>
  <c r="D105" i="1"/>
  <c r="E104" i="1"/>
  <c r="D104" i="1"/>
  <c r="N102" i="1"/>
  <c r="M102" i="1"/>
  <c r="L102" i="1"/>
  <c r="K102" i="1"/>
  <c r="J102" i="1"/>
  <c r="I102" i="1"/>
  <c r="H102" i="1"/>
  <c r="G102" i="1"/>
  <c r="F102" i="1"/>
  <c r="C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N81" i="1"/>
  <c r="M81" i="1"/>
  <c r="L81" i="1"/>
  <c r="K81" i="1"/>
  <c r="J81" i="1"/>
  <c r="I81" i="1"/>
  <c r="H81" i="1"/>
  <c r="G81" i="1"/>
  <c r="F81" i="1"/>
  <c r="C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E81" i="1" s="1"/>
  <c r="D43" i="1"/>
  <c r="N41" i="1"/>
  <c r="M41" i="1"/>
  <c r="L41" i="1"/>
  <c r="K41" i="1"/>
  <c r="J41" i="1"/>
  <c r="I41" i="1"/>
  <c r="H41" i="1"/>
  <c r="G41" i="1"/>
  <c r="F41" i="1"/>
  <c r="C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E41" i="1" s="1"/>
  <c r="D24" i="1"/>
  <c r="D41" i="1" s="1"/>
  <c r="N22" i="1"/>
  <c r="M22" i="1"/>
  <c r="L22" i="1"/>
  <c r="L302" i="1" s="1"/>
  <c r="L319" i="1" s="1"/>
  <c r="K22" i="1"/>
  <c r="K302" i="1" s="1"/>
  <c r="K319" i="1" s="1"/>
  <c r="J22" i="1"/>
  <c r="I22" i="1"/>
  <c r="H22" i="1"/>
  <c r="H302" i="1" s="1"/>
  <c r="H319" i="1" s="1"/>
  <c r="G22" i="1"/>
  <c r="G302" i="1" s="1"/>
  <c r="G319" i="1" s="1"/>
  <c r="F22" i="1"/>
  <c r="C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108" i="1" l="1"/>
  <c r="E149" i="1"/>
  <c r="E253" i="1"/>
  <c r="E281" i="1"/>
  <c r="E298" i="1"/>
  <c r="D317" i="1"/>
  <c r="D123" i="1"/>
  <c r="D141" i="1"/>
  <c r="D187" i="1"/>
  <c r="D239" i="1"/>
  <c r="D81" i="1"/>
  <c r="E187" i="1"/>
  <c r="D266" i="1"/>
  <c r="E22" i="1"/>
  <c r="E102" i="1"/>
  <c r="F302" i="1"/>
  <c r="F319" i="1" s="1"/>
  <c r="J302" i="1"/>
  <c r="J319" i="1" s="1"/>
  <c r="N302" i="1"/>
  <c r="N319" i="1" s="1"/>
  <c r="D22" i="1"/>
  <c r="C302" i="1"/>
  <c r="C319" i="1" s="1"/>
  <c r="I302" i="1"/>
  <c r="I319" i="1" s="1"/>
  <c r="M302" i="1"/>
  <c r="M319" i="1" s="1"/>
  <c r="D102" i="1"/>
  <c r="D108" i="1"/>
  <c r="D149" i="1"/>
  <c r="D253" i="1"/>
  <c r="E317" i="1"/>
  <c r="E302" i="1" l="1"/>
  <c r="E319" i="1" s="1"/>
  <c r="D302" i="1"/>
  <c r="D319" i="1" s="1"/>
</calcChain>
</file>

<file path=xl/sharedStrings.xml><?xml version="1.0" encoding="utf-8"?>
<sst xmlns="http://schemas.openxmlformats.org/spreadsheetml/2006/main" count="321" uniqueCount="308">
  <si>
    <t>FA</t>
  </si>
  <si>
    <t>Gesamt Aktive</t>
  </si>
  <si>
    <t xml:space="preserve"> Aktive ab 19 J.</t>
  </si>
  <si>
    <t xml:space="preserve"> Aktive bis 18 J.</t>
  </si>
  <si>
    <t>LRV Baden-Württemberg</t>
  </si>
  <si>
    <t>Rudergesellschaft Eberbach 1899 e.V.</t>
  </si>
  <si>
    <t>Ruderverein Esslingen e.V.</t>
  </si>
  <si>
    <t>Ruderverein Friedrichshafen e.V.</t>
  </si>
  <si>
    <t>Heilbronner Rudergesellschaft 'Schwaben' von 1879 e.V.</t>
  </si>
  <si>
    <t>Karlsruher Rheinklub Alemannia e.V.</t>
  </si>
  <si>
    <t>Karlsruher Ruder-Verein Wiking von 1879 e.V.</t>
  </si>
  <si>
    <t>Ruderverein 'Neptun' e.V. Konstanz</t>
  </si>
  <si>
    <t>Mannheimer Ruder-Verein 'Amicitia' 1876 e.V.</t>
  </si>
  <si>
    <t>Mannheimer Ruder-Club von 1875 e.V.</t>
  </si>
  <si>
    <t>Mannheimer Rudergesellschaft Rheinau 1909 e.V.</t>
  </si>
  <si>
    <t>Volkstümlicher Wassersport Mannheim e.V.</t>
  </si>
  <si>
    <t>Marbacher Ruderverein von 1920 e.V.</t>
  </si>
  <si>
    <t>Ruderclub Neptun Neckarelz e.V.</t>
  </si>
  <si>
    <t>Ruder-Club Rastatt 1898 e.V.</t>
  </si>
  <si>
    <t>Ruderclub Rheinfelden Baden e.V.</t>
  </si>
  <si>
    <t>Stuttgart-Cannstatter Ruderclub von 1910 e.V.</t>
  </si>
  <si>
    <t>Stuttgarter Rudergesellschaft von 1899 e.V.</t>
  </si>
  <si>
    <t>Überlinger Ruderclub 'Bodan' e.V.</t>
  </si>
  <si>
    <t>Rudergesellschaft 'Ghibellinia' Waiblingen 1920 e.V.</t>
  </si>
  <si>
    <t>Bayrischer Ruderverband</t>
  </si>
  <si>
    <t>Ruder-Club Aschaffenburg von 1898 e.V.</t>
  </si>
  <si>
    <t>Bamberger Rudergesellschaft Anzahl</t>
  </si>
  <si>
    <t>Ruderverein Erlangen e.V. 1911</t>
  </si>
  <si>
    <t>Donau-Ruder-Club Ingolstadt e.V.</t>
  </si>
  <si>
    <t>Kitzinger Ruderverein 1897 e.V.</t>
  </si>
  <si>
    <t>Landshuter Ruderverein 1952 e.V.</t>
  </si>
  <si>
    <t>Münchener Ruder-Club von 1880 e.V.</t>
  </si>
  <si>
    <t>Münchener Ruder- und Segelverein 'Bayern' von 1910 e.V.</t>
  </si>
  <si>
    <t>Ruderverein Nürnberg von 1880 e.V.</t>
  </si>
  <si>
    <t>Regensburger Ruderverein von 1898 e.V.</t>
  </si>
  <si>
    <t>Regensburger Ruder-Klub von 1890 e.V.</t>
  </si>
  <si>
    <t>Schweinfurter Ruder-Club "Franken" von 1882 e.V.</t>
  </si>
  <si>
    <t>Erlanger Wanderrudergesellschaft Franken e.V.</t>
  </si>
  <si>
    <t>Ruder-Club am Lech Kaufering e.V.</t>
  </si>
  <si>
    <t>Waginger Ruderverein e.V.</t>
  </si>
  <si>
    <t>Donau Ruder-Club Deggendorf 2001 e.V.</t>
  </si>
  <si>
    <t>TSV Herrsching e.V.</t>
  </si>
  <si>
    <t>LRV Berlin</t>
  </si>
  <si>
    <t>Akademischer Ruder Club zu Berlin e.V.</t>
  </si>
  <si>
    <t>Akademische Rudergesellschaft zu Berlin e.V.</t>
  </si>
  <si>
    <t>Ruder-Union Arkona Berlin 1879  e.V.</t>
  </si>
  <si>
    <t>Astoria-Rudergemeinschaft in der Berliner Turnerschaft</t>
  </si>
  <si>
    <t>Berliner Ruderklub Brandenburgia e.V.</t>
  </si>
  <si>
    <t>Berliner Ruder-Club e.V.</t>
  </si>
  <si>
    <t>Berliner Ruder-Gesellschaft e.V.</t>
  </si>
  <si>
    <t>Ruderverein Berlin von 1878 e.V.</t>
  </si>
  <si>
    <t>Ruderverein Collegia 1895 e.V.</t>
  </si>
  <si>
    <t>Sport-Vereinigung Dresdenia Berlin e.V. Ruder-Abteilung</t>
  </si>
  <si>
    <t>Spandauer Ruder-Club 'Friesen' e.V.</t>
  </si>
  <si>
    <t>Rudervereinigung Hellas-Titania Berlin e.V.</t>
  </si>
  <si>
    <t>Berliner Ruder-Club Hevella e.V.</t>
  </si>
  <si>
    <t>Märkischer Wassersport e.V.</t>
  </si>
  <si>
    <t>Berliner Ruderclub 'Phönix' e.V.</t>
  </si>
  <si>
    <t>Pichelsberger Rudergesellschaft 1914 e.V.</t>
  </si>
  <si>
    <t>Pro Sport Berlin 24 e.V.</t>
  </si>
  <si>
    <t>Potsdamer Ruder-Club Germania e.V.</t>
  </si>
  <si>
    <t>Ruder-Club "Saffonia 08" e.V.</t>
  </si>
  <si>
    <t>Ruder-Club Tegel 1886 e.V.</t>
  </si>
  <si>
    <t>Ruder-Club Tegelort e.V.</t>
  </si>
  <si>
    <t>Ruder-Riege der Turngemeinde in Berlin 1848 e.V.</t>
  </si>
  <si>
    <t>Ruder-Riege TV Waidmannslust e.V.</t>
  </si>
  <si>
    <t>Frauen-Ruder-Club Wannsee e.V.</t>
  </si>
  <si>
    <t>Ruderklub am Wannsee e.V.</t>
  </si>
  <si>
    <t>Berliner Ruder-Club 'Welle-Poseidon' e.V.</t>
  </si>
  <si>
    <t>Märkischer Ruderverein e.V.</t>
  </si>
  <si>
    <t>Berliner-Ruder-Club Ägir e.V.</t>
  </si>
  <si>
    <t>Eisenbahn-Sportverein Schmöckwitz e.V. Abt. Rudern</t>
  </si>
  <si>
    <t>Friedrichshagener Ruderverein e.V.</t>
  </si>
  <si>
    <t>Ruder-Club Rahnsdorf Luftfahrt e.V.</t>
  </si>
  <si>
    <t>Ruder-Gemeinschaft Grünau e.V.</t>
  </si>
  <si>
    <t>Ruderclub Turbine Grünau e.V.</t>
  </si>
  <si>
    <t>Ruderclub NARVA-Oberspree e.V.</t>
  </si>
  <si>
    <t>Sportclub Berlin-Grünau e. V. Abt. Rudern</t>
  </si>
  <si>
    <t>Sportverein Energie Berlin e.V. Abt. Rudern</t>
  </si>
  <si>
    <t>Spree-Ruder-Club Köpenick e.V.</t>
  </si>
  <si>
    <t>Neuköllner Ruderclub Berlin e.V.</t>
  </si>
  <si>
    <t>LRV Brandenburg</t>
  </si>
  <si>
    <t>Ruderverein Fürstenberg/O. 1910 e.V.</t>
  </si>
  <si>
    <t>Rüdersdorfer Ruderverein Kalkberge e.V.</t>
  </si>
  <si>
    <t>Frankfurter Ruder-Club von 1882 e.V.</t>
  </si>
  <si>
    <t>Ruder-Klub-Werder (H) 1918 e.V.</t>
  </si>
  <si>
    <t>Ruderverein Sparta Klein Köris e.V.</t>
  </si>
  <si>
    <t>Rathenower Ruder- Club Wiking e.V. 1903</t>
  </si>
  <si>
    <t>Ruderclub Fürstenwalde 1893 e.V.</t>
  </si>
  <si>
    <t>Ruder-Club Havel Brandenburg e.V.</t>
  </si>
  <si>
    <t>Ruderclub Oberhavel Hennigsdorf e.V.</t>
  </si>
  <si>
    <t>Ruderclub Beeskow 1920 e.V.</t>
  </si>
  <si>
    <t>Ruderverein Wasserfreunde Erkner e.V.</t>
  </si>
  <si>
    <t>Neuruppiner Ruderclub e.V.</t>
  </si>
  <si>
    <t>SV Kloster Lehnin e.V. Sektion Rudern</t>
  </si>
  <si>
    <t>Ruderclub Königs Wusterhausen e.V.</t>
  </si>
  <si>
    <t>Storkower Ruder-Vereinigung 1919 e.V.</t>
  </si>
  <si>
    <t>ESV Lok Zernsdorf e.V. Abt. Rudern</t>
  </si>
  <si>
    <t>Wassersportverein Königs Wusterhausen e.V.</t>
  </si>
  <si>
    <t>Ruderclub Kleinmachnow-Stahnsdorf-Teltow e.V.</t>
  </si>
  <si>
    <t>Ruderverein Birkenwerder e.V.</t>
  </si>
  <si>
    <t>LRV Bremen</t>
  </si>
  <si>
    <t>Bremer Ruderclub 'Hansa' (1879/83) e.V.</t>
  </si>
  <si>
    <t>Bremer Ruderverein von 1882 e.V.</t>
  </si>
  <si>
    <t>Vegesacker Ruderverein e.V.</t>
  </si>
  <si>
    <t>Bremerhavener Ruderverein von 1889 e.V.</t>
  </si>
  <si>
    <t>Allgemeiner Alster-Club/Norddeutscher Ruderer-Bund</t>
  </si>
  <si>
    <t>Ruder-Club 'Allemannia von 1866', Hamburg</t>
  </si>
  <si>
    <t>Alster-Ruderverein Hanseat von 1925 e.V.</t>
  </si>
  <si>
    <t>Ruder-Club Bergedorf e.V.</t>
  </si>
  <si>
    <t>Der Hamburger und Germania Ruder Club e.V.</t>
  </si>
  <si>
    <t>Ruder-Club 'Dresdenia' e.V., Hamburg</t>
  </si>
  <si>
    <t>Ruder-Club Favorite Hammonia</t>
  </si>
  <si>
    <t>Ruder-Gesellschaft 'Hansa' e.V .</t>
  </si>
  <si>
    <t>Ruder-Club Süderelbe von 1892 e.V. Hamburg</t>
  </si>
  <si>
    <t>SV Polizei Hamburg von 1920 e.V. WS-Abteilung</t>
  </si>
  <si>
    <t>Ruder-Club 'Protesia' von 1907 e.V., Hamburg</t>
  </si>
  <si>
    <t>Hamburger Ruderinnen-Club von 1925 e.V.</t>
  </si>
  <si>
    <t>Ruderverein an den Teichwiesen von 1965 e.V.</t>
  </si>
  <si>
    <t>Ruderverein Wandsbek e.V.</t>
  </si>
  <si>
    <t>Hessischer Ruderverband</t>
  </si>
  <si>
    <t xml:space="preserve"> </t>
  </si>
  <si>
    <t>Ruder-Club 'Neptun' e.V. Darmstadt</t>
  </si>
  <si>
    <t>Ruderverein Eltville 1919 e.V.</t>
  </si>
  <si>
    <t>Eschweger Ruderverein e.V.</t>
  </si>
  <si>
    <t>Frankfurter Rudergesellschaft 'Borussia' 1896 e.V.</t>
  </si>
  <si>
    <t>Frauen-Ruderverein 'Freiweg' e.V. Frankfurt</t>
  </si>
  <si>
    <t>Frankfurter Rudergesellschaft Nied 1921 e.V.</t>
  </si>
  <si>
    <t>Frankfurter Ruder-Gesellschaft Oberrad 1879 e.V.</t>
  </si>
  <si>
    <t>Frankfurter Ruder- und Kanusportvereins Sachsenhausen 1898 e.V.</t>
  </si>
  <si>
    <t>Wassersportverein "Hellas" Gießen 1920 e.V.</t>
  </si>
  <si>
    <t>Hanauer Rudergesellschaft 1879 e.V.</t>
  </si>
  <si>
    <t>Casseler Frauen- Ruder-Verein e.V.</t>
  </si>
  <si>
    <t>Ruderverein Kurhessen-Cassel e.V.</t>
  </si>
  <si>
    <t>Rudergesellschaft Kassel 1927 e.V.</t>
  </si>
  <si>
    <t>Limburger Club für Wassersport 1895/1907 e.V.</t>
  </si>
  <si>
    <t>Rüsselsheimer Ruder-Klub 08 e.V.</t>
  </si>
  <si>
    <t>Rudergesellschaft Wiesbaden- Biebrich 1888 e.V.</t>
  </si>
  <si>
    <t>LRV Mecklenburg/Vorpommern</t>
  </si>
  <si>
    <t>Anklamer Ruderklub e.V.</t>
  </si>
  <si>
    <t>Stralsunder Ruder-Club e.V.</t>
  </si>
  <si>
    <t>Olympischer Ruder-Club Rostock von 1956 e.V.</t>
  </si>
  <si>
    <t>Schweriner Rudergesellschaft von 1874/75 e.V.</t>
  </si>
  <si>
    <t>Rostocker Ruder-Club von 1885 e.V</t>
  </si>
  <si>
    <t>Sana-Sport-Gemeinschaft Rügen e.V. Ruderabteilung</t>
  </si>
  <si>
    <t>LRV Niedersachsen</t>
  </si>
  <si>
    <t>WSV Altwarmbüchen e.V.</t>
  </si>
  <si>
    <t>Ruderverein Bodenwerder e.V.</t>
  </si>
  <si>
    <t>Ruder-Klub "Normannia" e.V., Brauschweig</t>
  </si>
  <si>
    <t>Ruderabteilung des TSV Bremervörde von 1962 e.V.</t>
  </si>
  <si>
    <t>Celler Ruderverein e.V.</t>
  </si>
  <si>
    <t>Ruderclub Ernestinum-Hölty Celle e.V.</t>
  </si>
  <si>
    <t>Sportgemeinschaft Diepholz von 1870 e.V. Ruderabteilung</t>
  </si>
  <si>
    <t>Emder Ruderverein e.V.</t>
  </si>
  <si>
    <t>Ruderer-Vereinigung Nordharz e.V.</t>
  </si>
  <si>
    <t>Ruderverein 'Weser' von 1885 e.V.</t>
  </si>
  <si>
    <t>Deutscher Ruder-Club von 1884 e.V.</t>
  </si>
  <si>
    <t>1. Frauen-Ruder-Club Hannover 1928 e.V.</t>
  </si>
  <si>
    <t>Mündener Ruderverein e.V.</t>
  </si>
  <si>
    <t>Wasserfreunde Hemmoor e.V. Abt. Rudern</t>
  </si>
  <si>
    <t>Hildesheimer Ruder-Club e.V.</t>
  </si>
  <si>
    <t>Ruder-Club Holzminden e.V.</t>
  </si>
  <si>
    <t>Ruderverein Leer von 1903 e.V.</t>
  </si>
  <si>
    <t>Ruderverein für das 'Große Freie'  Lehrte/Sehnde e.V.</t>
  </si>
  <si>
    <t>Wassersportverein Meppen e.V.</t>
  </si>
  <si>
    <t>Ruder-Verein Nienburg e.V.</t>
  </si>
  <si>
    <t>Norder Ruder-Club e. V.</t>
  </si>
  <si>
    <t>Bootsclub Nordhorn e.V.</t>
  </si>
  <si>
    <t>ORVO Oldenburger Ruderverein e.V.</t>
  </si>
  <si>
    <t>Osnabrücker Ruder-Verein e.V.</t>
  </si>
  <si>
    <t>Ruder-Verein Osterholz-Scharmbeck von 1901 e.V.</t>
  </si>
  <si>
    <t>TSV Otterndorf von 1862 e.V. Ruderabteilung</t>
  </si>
  <si>
    <t>Papenburger Ruderclub e.V.</t>
  </si>
  <si>
    <t>Wasser-Sport- Verein Rinteln e.V.</t>
  </si>
  <si>
    <t>Ruderclub Stolzenau von 1986 e.V.</t>
  </si>
  <si>
    <t>Ruderverein Uelzen e.V.</t>
  </si>
  <si>
    <t>Verdener Ruderverein e.V.</t>
  </si>
  <si>
    <t>Wassersportverein Wildeshausen e.V.</t>
  </si>
  <si>
    <t>Wilhelmshavener Ruderclub von 1909 e.V.</t>
  </si>
  <si>
    <t>Wolfsburger Ruder-Club e.V.</t>
  </si>
  <si>
    <t>Ruderverein ARGO Aurich e.V.</t>
  </si>
  <si>
    <t>Ruderriege Schaumburgia Bückeburg e.V.</t>
  </si>
  <si>
    <t>Nordrhein-Westfälischer Ruderverband</t>
  </si>
  <si>
    <t>Ruder-Club Biggesee e.V.</t>
  </si>
  <si>
    <t>Wassersportverein Honnef e.V.</t>
  </si>
  <si>
    <t>Ruderverein Blankenstein-Ruhr e.V.</t>
  </si>
  <si>
    <t>Ruderverein Bochum von 1920 e.V.</t>
  </si>
  <si>
    <t>Akademischer Ruder-Club Rhenus Sportheim e.V.</t>
  </si>
  <si>
    <t>Bonner Ruder-Gesellschaft e.V.</t>
  </si>
  <si>
    <t>Bonner Ruder-Verein 1882 e.V.</t>
  </si>
  <si>
    <t>Wassersportverein Godesberg 1909/11 e.V.</t>
  </si>
  <si>
    <t>Rudergemeinschaft Bottrop e.V.</t>
  </si>
  <si>
    <t>Dormagener Ruder-Gesellschaft 'Bayer' e.V.</t>
  </si>
  <si>
    <t>Ruder-Club 'Hansa' von 1898 e.V., Dortmund</t>
  </si>
  <si>
    <t>Ruder-Gesellschaft Benrath e.V.</t>
  </si>
  <si>
    <t>Ruderclub Germania Düsseldorf 1904 e.V.</t>
  </si>
  <si>
    <t>Düsseldorfer Ruderverein 1880 e.V.</t>
  </si>
  <si>
    <t>WSV Düsseldorf Rudergesellschaft von 1893 e.V.</t>
  </si>
  <si>
    <t>Ruderclub 'Borussia' Rheinhausen e.V.</t>
  </si>
  <si>
    <t>Ruderverein Dorsten e.V.</t>
  </si>
  <si>
    <t>Ruderklub am Baldeneysee e.V.</t>
  </si>
  <si>
    <t>Ruderriege ETUF Essen e.V.</t>
  </si>
  <si>
    <t>Essen-Werdener Ruder-Club von 1896 e.V.</t>
  </si>
  <si>
    <t>Turnverein 1877 e.V. Essen-Kupferdreh</t>
  </si>
  <si>
    <t>Ruderverein Gelsenkirchen e.V.</t>
  </si>
  <si>
    <t>Rudergesellschaft Linden-Dahlhausen e.V.</t>
  </si>
  <si>
    <t>Hattinger Ruderverein e.V. 1923</t>
  </si>
  <si>
    <t>Ruderverein Höxter von 1898 e.V.</t>
  </si>
  <si>
    <t>Homberger Ruderklub 'Germania' e.V.</t>
  </si>
  <si>
    <t>Kettwiger Rudergesellschaft e.V.</t>
  </si>
  <si>
    <t>Clever Ruder Club e.V.</t>
  </si>
  <si>
    <t>Ruder- u. Tennis-Klub GERMANIA e.V. Köln</t>
  </si>
  <si>
    <t>Mülheimer Wassersport e.V. Köln</t>
  </si>
  <si>
    <t>Club für Wassersport Porz e.V. 1926</t>
  </si>
  <si>
    <t>TPSK 1925 e.V.</t>
  </si>
  <si>
    <t>Kölner Rudergesellschaft 1891 e.V.</t>
  </si>
  <si>
    <t>Kölner Ruderverein von 1877 e.V.</t>
  </si>
  <si>
    <t>Kölner Club für Wassersport e.V.</t>
  </si>
  <si>
    <t>Crefelder Ruderclub 1883 e.V.</t>
  </si>
  <si>
    <t>Kölner Ruder Club Köln 71 e.V.</t>
  </si>
  <si>
    <t>Ruderclub Sorpesee 1956 e.V.</t>
  </si>
  <si>
    <t>RTHC Ruder-Tennis-Hockey-Club Bayer Leverkusen Ruder-Abteilung</t>
  </si>
  <si>
    <t>Mindener Ruder-Verein von 1905 e.V.</t>
  </si>
  <si>
    <t>Ruderverein Münster von 1882 e.V.</t>
  </si>
  <si>
    <t>Bessel-Ruder-Club e.V.</t>
  </si>
  <si>
    <t>Ruderverein Monheim 1986 e.V.</t>
  </si>
  <si>
    <t>Neusser Ruderverein e.V.</t>
  </si>
  <si>
    <t>Ruder- und Tennisgesellschaft Wesel 1907 e.V.</t>
  </si>
  <si>
    <t>Sportgemeinschaft DEMAG e.V. Wetter</t>
  </si>
  <si>
    <t>Ruder-Club Witten e.V.</t>
  </si>
  <si>
    <t>Post und Telekom Sportgemeinschaft Lübbecke e.V.</t>
  </si>
  <si>
    <t>Ruderclub Schieder am Emmerstausee von 1985 e.V.</t>
  </si>
  <si>
    <t>Rudergesellschaft Niederkassel von 1978 e.V.</t>
  </si>
  <si>
    <t>LRV Rheinland-Pfalz</t>
  </si>
  <si>
    <t>Ruderverein Rhenus Andernach e.V.</t>
  </si>
  <si>
    <t>Creuznacher Ruderverein 1876 e.V.</t>
  </si>
  <si>
    <t>Ruder- und Kanu-Verein Bad Kreuznach e.V.</t>
  </si>
  <si>
    <t>Ruderverein Rhenania e.V., Germersheim</t>
  </si>
  <si>
    <t>Ruderverein Ingelheim 1920 e.V.</t>
  </si>
  <si>
    <t>Koblenzer Ruderclub Rhenania 1877/1921 e.V.</t>
  </si>
  <si>
    <t>Mainzer Ruder-Gesellschaft 1898 e.V.</t>
  </si>
  <si>
    <t>Weisenauer Ruderverein 1913 e.V.</t>
  </si>
  <si>
    <t>Neuwieder Ruder-Gesellschaft 1883 e.V.</t>
  </si>
  <si>
    <t>Gymnasial-Turn-Ruder-Verein Neuwied 1882 e.V.</t>
  </si>
  <si>
    <t>Rudergesellschaft Speyer 1883 e.V.</t>
  </si>
  <si>
    <t>Wormser Ruderclub Blau-Weiß von 1883 e.V.</t>
  </si>
  <si>
    <t>Ruderbund Saar</t>
  </si>
  <si>
    <t>Saarbrücker Rudergesellschaft "Undine" e.V.</t>
  </si>
  <si>
    <t>LRV Sachsen</t>
  </si>
  <si>
    <t>Dresdner Ruder-Club 1902 e.V.</t>
  </si>
  <si>
    <t>Pirnaer Ruderverein 1872 e. V.</t>
  </si>
  <si>
    <t>Dresdner Ruderverein e.V.</t>
  </si>
  <si>
    <t>Meißner Ruderclub 'Neptun' 1882 e.V.</t>
  </si>
  <si>
    <t>Universitätssportverein TU Dresden e.V.</t>
  </si>
  <si>
    <t>Torgauer Ruderverein e.V.</t>
  </si>
  <si>
    <t>Spiel- und Sportverein Planeta Radebeul e.V.</t>
  </si>
  <si>
    <t>Albis Colonia Rudergesellschaft Meißen e.V.</t>
  </si>
  <si>
    <t>LRV Sachsen-Anhalt</t>
  </si>
  <si>
    <t>Merseburger Rudergesellschaft e.V.</t>
  </si>
  <si>
    <t>Bernburger Ruderclub e.V.</t>
  </si>
  <si>
    <t>Tangermünder Ruderclub von 1906 e.V.</t>
  </si>
  <si>
    <t>Hallescher Ruderclub e.V. im USV Halle e.V.</t>
  </si>
  <si>
    <t>Sportclub Magdeburg e.V. Abteilung Rudern</t>
  </si>
  <si>
    <t>USC Magdeburg e.V. Abt. Rudern</t>
  </si>
  <si>
    <t>Roßlauer Rudergesellschaft e.V.</t>
  </si>
  <si>
    <t>Rudervereinigung Dessau e.V.</t>
  </si>
  <si>
    <t>Ruder-Club Aken e.V.</t>
  </si>
  <si>
    <t>Magdeburger Ruder-Club e.V.</t>
  </si>
  <si>
    <t>Rudervereinigung Alt-Werder Magdeburg 1887 e.V.</t>
  </si>
  <si>
    <t>Schönebecker Sportclub e.V. Abt. Rudern</t>
  </si>
  <si>
    <t>Ruderriege Havelberg von 1909 e.V.</t>
  </si>
  <si>
    <t>Ruderverband Schlewig-Holstein</t>
  </si>
  <si>
    <t>Elmshorner Ruder-Club von 1909 e.V.</t>
  </si>
  <si>
    <t>Ruderklub Flensburg e.V.</t>
  </si>
  <si>
    <t>Rudergruppe Geesthacht von 1912 e.V.</t>
  </si>
  <si>
    <t>Erster Kieler Ruder-Club von 1862 e.V.</t>
  </si>
  <si>
    <t>Rudergesellschaft Germania e.V. Kiel</t>
  </si>
  <si>
    <t>Ruder-Gesellschaft Lauenburg e.V.</t>
  </si>
  <si>
    <t>Lübecker Frauen-Ruder- Gesellschaft von 1907 e.V.</t>
  </si>
  <si>
    <t>Lübecker Frauen-Ruder-Klub e.V.</t>
  </si>
  <si>
    <t>Lübecker Ruder-Gesellschaft von 1885 e.V.</t>
  </si>
  <si>
    <t>Lübecker Ruder-Klub von 1907 e.V.</t>
  </si>
  <si>
    <t>Möllner Ruder-Club e.V. vorm. Möllner Turnerschaft v. 1884</t>
  </si>
  <si>
    <t>Ruder-Club Neumünster e.V.</t>
  </si>
  <si>
    <t>Ratzeburger Ruderclub e.V.</t>
  </si>
  <si>
    <t>Reinfelder Rudergemeinschaft von 1963 e.V.</t>
  </si>
  <si>
    <t>Domschulruderclub Schleswig e.V.</t>
  </si>
  <si>
    <t>Thüringer Ruderverband</t>
  </si>
  <si>
    <t>Jenaer Kanu- und Ruderverein e.V.</t>
  </si>
  <si>
    <t>DRV-Vereine</t>
  </si>
  <si>
    <t>Schülerrudervereine / Schülerruderriegen</t>
  </si>
  <si>
    <t>Schülerruderriege des Wilhelmsgymnasiums Kassel</t>
  </si>
  <si>
    <t>Ruderverein Bismarckschule Hannover e.V.</t>
  </si>
  <si>
    <t>Ruderriege Gymnasium Carolinum Osnabrück</t>
  </si>
  <si>
    <t>SRR Ratsgymnasium  Osnabrück</t>
  </si>
  <si>
    <t>Ruderriege Schaumburgia am Adolfinum Bückeburg</t>
  </si>
  <si>
    <t>Ruderclub am Kopernikus Gymnasium Niederkassel</t>
  </si>
  <si>
    <t>RR von 1899 am Max-Planck-Gymnasium Dortmund</t>
  </si>
  <si>
    <t>Schüler-Ruder-Verein am Ernst-Kalkuhl-Gymnasium Bonn</t>
  </si>
  <si>
    <t>Ruderverein Pädagogium Godesberg 09 e.V.</t>
  </si>
  <si>
    <t>Ruderriege der Th.-Mann-Schule</t>
  </si>
  <si>
    <t>SRR Leibniz-Gym.</t>
  </si>
  <si>
    <t>Gesamtsummen</t>
  </si>
  <si>
    <t>Vereins-kilometer</t>
  </si>
  <si>
    <t>Männer km</t>
  </si>
  <si>
    <t xml:space="preserve"> Junioren km</t>
  </si>
  <si>
    <t xml:space="preserve"> Frauen km</t>
  </si>
  <si>
    <t xml:space="preserve"> Junior-innen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</si>
</sst>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indexed="4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8" fillId="2" borderId="0" applyNumberFormat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19" fillId="0" borderId="7" applyNumberFormat="0" applyFill="0" applyAlignment="0" applyProtection="0"/>
    <xf numFmtId="0" fontId="20" fillId="12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1" fillId="13" borderId="9" applyNumberFormat="0" applyFont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1" fillId="2" borderId="0" applyNumberFormat="0" applyBorder="0" applyAlignment="0" applyProtection="0"/>
  </cellStyleXfs>
  <cellXfs count="78">
    <xf numFmtId="0" fontId="0" fillId="0" borderId="0" xfId="0"/>
    <xf numFmtId="3" fontId="5" fillId="3" borderId="11" xfId="35" applyNumberFormat="1" applyFont="1" applyFill="1" applyBorder="1" applyAlignment="1">
      <alignment vertical="center"/>
    </xf>
    <xf numFmtId="1" fontId="5" fillId="3" borderId="12" xfId="35" applyNumberFormat="1" applyFont="1" applyFill="1" applyBorder="1" applyAlignment="1">
      <alignment horizontal="right" vertical="center"/>
    </xf>
    <xf numFmtId="3" fontId="5" fillId="3" borderId="21" xfId="1" applyNumberFormat="1" applyFont="1" applyFill="1" applyBorder="1" applyAlignment="1">
      <alignment vertical="center"/>
    </xf>
    <xf numFmtId="3" fontId="4" fillId="3" borderId="22" xfId="35" applyNumberFormat="1" applyFont="1" applyFill="1" applyBorder="1" applyAlignment="1">
      <alignment horizontal="center" vertical="center" wrapText="1"/>
    </xf>
    <xf numFmtId="3" fontId="4" fillId="3" borderId="23" xfId="35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6" fillId="4" borderId="11" xfId="0" applyNumberFormat="1" applyFont="1" applyFill="1" applyBorder="1" applyAlignment="1">
      <alignment vertical="center"/>
    </xf>
    <xf numFmtId="3" fontId="6" fillId="4" borderId="12" xfId="0" applyNumberFormat="1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7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15" xfId="0" applyNumberFormat="1" applyFont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6" fillId="4" borderId="14" xfId="0" applyNumberFormat="1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vertical="center"/>
    </xf>
    <xf numFmtId="3" fontId="6" fillId="4" borderId="15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/>
    </xf>
    <xf numFmtId="3" fontId="6" fillId="5" borderId="19" xfId="0" applyNumberFormat="1" applyFont="1" applyFill="1" applyBorder="1" applyAlignment="1">
      <alignment vertical="center"/>
    </xf>
    <xf numFmtId="3" fontId="7" fillId="5" borderId="19" xfId="0" applyNumberFormat="1" applyFont="1" applyFill="1" applyBorder="1" applyAlignment="1">
      <alignment vertical="center"/>
    </xf>
    <xf numFmtId="3" fontId="7" fillId="5" borderId="2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3" fontId="6" fillId="6" borderId="19" xfId="0" applyNumberFormat="1" applyFont="1" applyFill="1" applyBorder="1" applyAlignment="1">
      <alignment vertical="center"/>
    </xf>
    <xf numFmtId="3" fontId="7" fillId="6" borderId="19" xfId="0" applyNumberFormat="1" applyFont="1" applyFill="1" applyBorder="1" applyAlignment="1">
      <alignment vertical="center"/>
    </xf>
    <xf numFmtId="3" fontId="6" fillId="6" borderId="20" xfId="0" applyNumberFormat="1" applyFont="1" applyFill="1" applyBorder="1" applyAlignment="1">
      <alignment vertical="center"/>
    </xf>
  </cellXfs>
  <cellStyles count="46">
    <cellStyle name="20 % - Akzent1" xfId="18" builtinId="30" customBuiltin="1"/>
    <cellStyle name="20 % - Akzent2" xfId="21" builtinId="34" customBuiltin="1"/>
    <cellStyle name="20 % - Akzent2 2" xfId="2" xr:uid="{00000000-0005-0000-0000-000000000000}"/>
    <cellStyle name="20 % - Akzent2 2 2" xfId="45" xr:uid="{00000000-0005-0000-0000-000002000000}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9" xr:uid="{00000000-0005-0000-0000-000032000000}"/>
    <cellStyle name="60 % - Akzent2 2" xfId="40" xr:uid="{00000000-0005-0000-0000-000033000000}"/>
    <cellStyle name="60 % - Akzent3 2" xfId="41" xr:uid="{00000000-0005-0000-0000-000034000000}"/>
    <cellStyle name="60 % - Akzent4 2" xfId="42" xr:uid="{00000000-0005-0000-0000-000035000000}"/>
    <cellStyle name="60 % - Akzent5 2" xfId="43" xr:uid="{00000000-0005-0000-0000-000036000000}"/>
    <cellStyle name="60 % - Akzent6 2" xfId="44" xr:uid="{00000000-0005-0000-0000-000037000000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Excel Built-in Normal" xfId="1" xr:uid="{00000000-0005-0000-0000-000001000000}"/>
    <cellStyle name="Gut" xfId="7" builtinId="26" customBuiltin="1"/>
    <cellStyle name="Neutral 2" xfId="37" xr:uid="{00000000-0005-0000-0000-000038000000}"/>
    <cellStyle name="Notiz 2" xfId="38" xr:uid="{00000000-0005-0000-0000-000039000000}"/>
    <cellStyle name="Schlecht" xfId="8" builtinId="27" customBuiltin="1"/>
    <cellStyle name="Standard" xfId="0" builtinId="0"/>
    <cellStyle name="Standard 2" xfId="35" xr:uid="{00000000-0005-0000-0000-00003A000000}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Überschrift 5" xfId="36" xr:uid="{00000000-0005-0000-0000-00003B000000}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4"/>
  <sheetViews>
    <sheetView tabSelected="1" zoomScaleNormal="100" zoomScaleSheetLayoutView="49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2.75" x14ac:dyDescent="0.2"/>
  <cols>
    <col min="1" max="1" width="4" style="12" customWidth="1"/>
    <col min="2" max="2" width="44.85546875" style="12" customWidth="1"/>
    <col min="3" max="3" width="5.5703125" style="12" customWidth="1"/>
    <col min="4" max="4" width="6.5703125" style="12" customWidth="1"/>
    <col min="5" max="5" width="10.28515625" style="12" customWidth="1"/>
    <col min="6" max="6" width="11.28515625" style="12" bestFit="1" customWidth="1"/>
    <col min="7" max="7" width="7.7109375" style="12" bestFit="1" customWidth="1"/>
    <col min="8" max="8" width="10.28515625" style="12" bestFit="1" customWidth="1"/>
    <col min="9" max="9" width="6.28515625" style="12" bestFit="1" customWidth="1"/>
    <col min="10" max="10" width="8.7109375" style="12" bestFit="1" customWidth="1"/>
    <col min="11" max="11" width="6.28515625" style="12" bestFit="1" customWidth="1"/>
    <col min="12" max="12" width="7.5703125" style="12" bestFit="1" customWidth="1"/>
    <col min="13" max="13" width="6.28515625" style="12" bestFit="1" customWidth="1"/>
    <col min="14" max="14" width="7.5703125" style="12" bestFit="1" customWidth="1"/>
    <col min="15" max="15" width="10.140625" style="11" bestFit="1" customWidth="1"/>
    <col min="16" max="16384" width="11.42578125" style="12"/>
  </cols>
  <sheetData>
    <row r="1" spans="1:15" s="7" customFormat="1" ht="67.5" customHeight="1" thickBot="1" x14ac:dyDescent="0.25">
      <c r="A1" s="1"/>
      <c r="B1" s="2"/>
      <c r="C1" s="3"/>
      <c r="D1" s="4" t="s">
        <v>0</v>
      </c>
      <c r="E1" s="4" t="s">
        <v>1</v>
      </c>
      <c r="F1" s="4" t="s">
        <v>303</v>
      </c>
      <c r="G1" s="4" t="s">
        <v>2</v>
      </c>
      <c r="H1" s="4" t="s">
        <v>304</v>
      </c>
      <c r="I1" s="4" t="s">
        <v>3</v>
      </c>
      <c r="J1" s="4" t="s">
        <v>305</v>
      </c>
      <c r="K1" s="4" t="s">
        <v>2</v>
      </c>
      <c r="L1" s="4" t="s">
        <v>306</v>
      </c>
      <c r="M1" s="4" t="s">
        <v>3</v>
      </c>
      <c r="N1" s="5" t="s">
        <v>307</v>
      </c>
      <c r="O1" s="6"/>
    </row>
    <row r="2" spans="1:15" x14ac:dyDescent="0.2">
      <c r="A2" s="8"/>
      <c r="B2" s="9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5" s="18" customFormat="1" x14ac:dyDescent="0.2">
      <c r="A3" s="13">
        <v>1</v>
      </c>
      <c r="B3" s="14" t="s">
        <v>5</v>
      </c>
      <c r="C3" s="15">
        <v>9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7">
        <v>0</v>
      </c>
      <c r="O3" s="11"/>
    </row>
    <row r="4" spans="1:15" s="18" customFormat="1" x14ac:dyDescent="0.2">
      <c r="A4" s="13">
        <v>2</v>
      </c>
      <c r="B4" s="14" t="s">
        <v>6</v>
      </c>
      <c r="C4" s="15">
        <v>24</v>
      </c>
      <c r="D4" s="16">
        <f>SUM(G4+I4+K4+M4)</f>
        <v>126</v>
      </c>
      <c r="E4" s="16">
        <f>SUM(H4+J4+L4+N4)</f>
        <v>8069</v>
      </c>
      <c r="F4" s="16">
        <v>64393</v>
      </c>
      <c r="G4" s="16">
        <v>65</v>
      </c>
      <c r="H4" s="16">
        <v>4913</v>
      </c>
      <c r="I4" s="16">
        <v>31</v>
      </c>
      <c r="J4" s="16">
        <v>979</v>
      </c>
      <c r="K4" s="16">
        <v>27</v>
      </c>
      <c r="L4" s="16">
        <v>2177</v>
      </c>
      <c r="M4" s="16">
        <v>3</v>
      </c>
      <c r="N4" s="17">
        <v>0</v>
      </c>
      <c r="O4" s="11"/>
    </row>
    <row r="5" spans="1:15" s="18" customFormat="1" x14ac:dyDescent="0.2">
      <c r="A5" s="13">
        <v>3</v>
      </c>
      <c r="B5" s="19" t="s">
        <v>7</v>
      </c>
      <c r="C5" s="15">
        <v>21</v>
      </c>
      <c r="D5" s="16">
        <f t="shared" ref="D5:E21" si="0">SUM(G5+I5+K5+M5)</f>
        <v>251</v>
      </c>
      <c r="E5" s="16">
        <f t="shared" si="0"/>
        <v>8864</v>
      </c>
      <c r="F5" s="16">
        <v>72637</v>
      </c>
      <c r="G5" s="16">
        <v>128</v>
      </c>
      <c r="H5" s="16">
        <v>5010</v>
      </c>
      <c r="I5" s="16">
        <v>23</v>
      </c>
      <c r="J5" s="16">
        <v>250</v>
      </c>
      <c r="K5" s="16">
        <v>85</v>
      </c>
      <c r="L5" s="16">
        <v>3604</v>
      </c>
      <c r="M5" s="16">
        <v>15</v>
      </c>
      <c r="N5" s="17">
        <v>0</v>
      </c>
      <c r="O5" s="11"/>
    </row>
    <row r="6" spans="1:15" s="18" customFormat="1" x14ac:dyDescent="0.2">
      <c r="A6" s="13">
        <v>4</v>
      </c>
      <c r="B6" s="19" t="s">
        <v>8</v>
      </c>
      <c r="C6" s="15">
        <v>7</v>
      </c>
      <c r="D6" s="16">
        <f t="shared" si="0"/>
        <v>145</v>
      </c>
      <c r="E6" s="16">
        <f t="shared" si="0"/>
        <v>1923</v>
      </c>
      <c r="F6" s="16">
        <v>49584</v>
      </c>
      <c r="G6" s="16">
        <v>65</v>
      </c>
      <c r="H6" s="16">
        <v>806</v>
      </c>
      <c r="I6" s="16">
        <v>17</v>
      </c>
      <c r="J6" s="16">
        <v>217</v>
      </c>
      <c r="K6" s="16">
        <v>49</v>
      </c>
      <c r="L6" s="16">
        <v>661</v>
      </c>
      <c r="M6" s="16">
        <v>14</v>
      </c>
      <c r="N6" s="17">
        <v>239</v>
      </c>
      <c r="O6" s="11"/>
    </row>
    <row r="7" spans="1:15" s="18" customFormat="1" x14ac:dyDescent="0.2">
      <c r="A7" s="13">
        <v>5</v>
      </c>
      <c r="B7" s="19" t="s">
        <v>9</v>
      </c>
      <c r="C7" s="15">
        <v>16</v>
      </c>
      <c r="D7" s="16">
        <f t="shared" si="0"/>
        <v>128</v>
      </c>
      <c r="E7" s="16">
        <f t="shared" si="0"/>
        <v>8354</v>
      </c>
      <c r="F7" s="16">
        <v>47178</v>
      </c>
      <c r="G7" s="16">
        <v>74</v>
      </c>
      <c r="H7" s="16">
        <v>4980</v>
      </c>
      <c r="I7" s="16">
        <v>17</v>
      </c>
      <c r="J7" s="16">
        <v>403</v>
      </c>
      <c r="K7" s="16">
        <v>27</v>
      </c>
      <c r="L7" s="16">
        <v>2770</v>
      </c>
      <c r="M7" s="16">
        <v>10</v>
      </c>
      <c r="N7" s="17">
        <v>201</v>
      </c>
      <c r="O7" s="11"/>
    </row>
    <row r="8" spans="1:15" s="18" customFormat="1" x14ac:dyDescent="0.2">
      <c r="A8" s="13">
        <v>6</v>
      </c>
      <c r="B8" s="19" t="s">
        <v>10</v>
      </c>
      <c r="C8" s="15">
        <v>12</v>
      </c>
      <c r="D8" s="16">
        <f t="shared" si="0"/>
        <v>145</v>
      </c>
      <c r="E8" s="16">
        <f t="shared" si="0"/>
        <v>5584</v>
      </c>
      <c r="F8" s="16">
        <v>70943</v>
      </c>
      <c r="G8" s="16">
        <v>86</v>
      </c>
      <c r="H8" s="16">
        <v>3450</v>
      </c>
      <c r="I8" s="16">
        <v>15</v>
      </c>
      <c r="J8" s="16">
        <v>342</v>
      </c>
      <c r="K8" s="16">
        <v>37</v>
      </c>
      <c r="L8" s="16">
        <v>1414</v>
      </c>
      <c r="M8" s="16">
        <v>7</v>
      </c>
      <c r="N8" s="17">
        <v>378</v>
      </c>
      <c r="O8" s="11"/>
    </row>
    <row r="9" spans="1:15" s="18" customFormat="1" x14ac:dyDescent="0.2">
      <c r="A9" s="13">
        <v>7</v>
      </c>
      <c r="B9" s="20" t="s">
        <v>11</v>
      </c>
      <c r="C9" s="15">
        <v>16</v>
      </c>
      <c r="D9" s="16">
        <f t="shared" si="0"/>
        <v>0</v>
      </c>
      <c r="E9" s="16">
        <f t="shared" si="0"/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  <c r="O9" s="11"/>
    </row>
    <row r="10" spans="1:15" s="18" customFormat="1" x14ac:dyDescent="0.2">
      <c r="A10" s="13">
        <v>8</v>
      </c>
      <c r="B10" s="19" t="s">
        <v>12</v>
      </c>
      <c r="C10" s="15">
        <v>2</v>
      </c>
      <c r="D10" s="16">
        <f t="shared" si="0"/>
        <v>120</v>
      </c>
      <c r="E10" s="16">
        <f t="shared" si="0"/>
        <v>3382</v>
      </c>
      <c r="F10" s="16">
        <v>36459</v>
      </c>
      <c r="G10" s="16">
        <v>74</v>
      </c>
      <c r="H10" s="16">
        <v>2579</v>
      </c>
      <c r="I10" s="16">
        <v>16</v>
      </c>
      <c r="J10" s="16">
        <v>0</v>
      </c>
      <c r="K10" s="16">
        <v>28</v>
      </c>
      <c r="L10" s="16">
        <v>803</v>
      </c>
      <c r="M10" s="16">
        <v>2</v>
      </c>
      <c r="N10" s="17">
        <v>0</v>
      </c>
      <c r="O10" s="11"/>
    </row>
    <row r="11" spans="1:15" s="18" customFormat="1" x14ac:dyDescent="0.2">
      <c r="A11" s="13">
        <v>9</v>
      </c>
      <c r="B11" s="16" t="s">
        <v>13</v>
      </c>
      <c r="C11" s="15">
        <v>10</v>
      </c>
      <c r="D11" s="16">
        <f t="shared" si="0"/>
        <v>73</v>
      </c>
      <c r="E11" s="16">
        <f t="shared" si="0"/>
        <v>4861</v>
      </c>
      <c r="F11" s="16">
        <v>27870</v>
      </c>
      <c r="G11" s="16">
        <v>34</v>
      </c>
      <c r="H11" s="16">
        <v>2876</v>
      </c>
      <c r="I11" s="16">
        <v>1</v>
      </c>
      <c r="J11" s="16">
        <v>43</v>
      </c>
      <c r="K11" s="16">
        <v>37</v>
      </c>
      <c r="L11" s="16">
        <v>1942</v>
      </c>
      <c r="M11" s="16">
        <v>1</v>
      </c>
      <c r="N11" s="17">
        <v>0</v>
      </c>
      <c r="O11" s="11"/>
    </row>
    <row r="12" spans="1:15" s="18" customFormat="1" x14ac:dyDescent="0.2">
      <c r="A12" s="13">
        <v>10</v>
      </c>
      <c r="B12" s="14" t="s">
        <v>14</v>
      </c>
      <c r="C12" s="15">
        <v>14</v>
      </c>
      <c r="D12" s="16">
        <f t="shared" si="0"/>
        <v>61</v>
      </c>
      <c r="E12" s="16">
        <f t="shared" si="0"/>
        <v>6136</v>
      </c>
      <c r="F12" s="16">
        <v>35575</v>
      </c>
      <c r="G12" s="16">
        <v>28</v>
      </c>
      <c r="H12" s="16">
        <v>3815</v>
      </c>
      <c r="I12" s="16">
        <v>15</v>
      </c>
      <c r="J12" s="16">
        <v>1050</v>
      </c>
      <c r="K12" s="16">
        <v>13</v>
      </c>
      <c r="L12" s="16">
        <v>971</v>
      </c>
      <c r="M12" s="16">
        <v>5</v>
      </c>
      <c r="N12" s="17">
        <v>300</v>
      </c>
      <c r="O12" s="11"/>
    </row>
    <row r="13" spans="1:15" s="18" customFormat="1" x14ac:dyDescent="0.2">
      <c r="A13" s="13">
        <v>11</v>
      </c>
      <c r="B13" s="14" t="s">
        <v>15</v>
      </c>
      <c r="C13" s="15">
        <v>16</v>
      </c>
      <c r="D13" s="16">
        <f t="shared" si="0"/>
        <v>48</v>
      </c>
      <c r="E13" s="16">
        <f t="shared" si="0"/>
        <v>9487</v>
      </c>
      <c r="F13" s="16">
        <v>29901</v>
      </c>
      <c r="G13" s="16">
        <v>24</v>
      </c>
      <c r="H13" s="16">
        <v>6512</v>
      </c>
      <c r="I13" s="16">
        <v>11</v>
      </c>
      <c r="J13" s="16">
        <v>604</v>
      </c>
      <c r="K13" s="16">
        <v>7</v>
      </c>
      <c r="L13" s="16">
        <v>1899</v>
      </c>
      <c r="M13" s="16">
        <v>6</v>
      </c>
      <c r="N13" s="17">
        <v>472</v>
      </c>
      <c r="O13" s="11"/>
    </row>
    <row r="14" spans="1:15" s="18" customFormat="1" x14ac:dyDescent="0.2">
      <c r="A14" s="13">
        <v>12</v>
      </c>
      <c r="B14" s="19" t="s">
        <v>16</v>
      </c>
      <c r="C14" s="15">
        <v>4</v>
      </c>
      <c r="D14" s="16">
        <f t="shared" si="0"/>
        <v>151</v>
      </c>
      <c r="E14" s="16">
        <f t="shared" si="0"/>
        <v>4902</v>
      </c>
      <c r="F14" s="16">
        <v>65997</v>
      </c>
      <c r="G14" s="16">
        <v>74</v>
      </c>
      <c r="H14" s="16">
        <v>3285</v>
      </c>
      <c r="I14" s="16">
        <v>17</v>
      </c>
      <c r="J14" s="16">
        <v>0</v>
      </c>
      <c r="K14" s="16">
        <v>45</v>
      </c>
      <c r="L14" s="16">
        <v>1617</v>
      </c>
      <c r="M14" s="16">
        <v>15</v>
      </c>
      <c r="N14" s="17">
        <v>0</v>
      </c>
      <c r="O14" s="11"/>
    </row>
    <row r="15" spans="1:15" s="18" customFormat="1" x14ac:dyDescent="0.2">
      <c r="A15" s="13">
        <v>13</v>
      </c>
      <c r="B15" s="19" t="s">
        <v>17</v>
      </c>
      <c r="C15" s="21">
        <v>10</v>
      </c>
      <c r="D15" s="16">
        <f t="shared" si="0"/>
        <v>84</v>
      </c>
      <c r="E15" s="16">
        <f t="shared" si="0"/>
        <v>3741</v>
      </c>
      <c r="F15" s="16">
        <v>26480</v>
      </c>
      <c r="G15" s="16">
        <v>42</v>
      </c>
      <c r="H15" s="16">
        <v>3741</v>
      </c>
      <c r="I15" s="16">
        <v>8</v>
      </c>
      <c r="J15" s="16">
        <v>0</v>
      </c>
      <c r="K15" s="16">
        <v>31</v>
      </c>
      <c r="L15" s="16">
        <v>0</v>
      </c>
      <c r="M15" s="16">
        <v>3</v>
      </c>
      <c r="N15" s="17">
        <v>0</v>
      </c>
      <c r="O15" s="11"/>
    </row>
    <row r="16" spans="1:15" s="18" customFormat="1" x14ac:dyDescent="0.2">
      <c r="A16" s="13">
        <v>14</v>
      </c>
      <c r="B16" s="14" t="s">
        <v>18</v>
      </c>
      <c r="C16" s="15">
        <v>18</v>
      </c>
      <c r="D16" s="16">
        <f t="shared" si="0"/>
        <v>79</v>
      </c>
      <c r="E16" s="16">
        <f t="shared" si="0"/>
        <v>11992</v>
      </c>
      <c r="F16" s="16">
        <v>38194</v>
      </c>
      <c r="G16" s="16">
        <v>43</v>
      </c>
      <c r="H16" s="16">
        <v>6641</v>
      </c>
      <c r="I16" s="16">
        <v>5</v>
      </c>
      <c r="J16" s="16">
        <v>0</v>
      </c>
      <c r="K16" s="16">
        <v>28</v>
      </c>
      <c r="L16" s="16">
        <v>5351</v>
      </c>
      <c r="M16" s="16">
        <v>3</v>
      </c>
      <c r="N16" s="17">
        <v>0</v>
      </c>
      <c r="O16" s="11"/>
    </row>
    <row r="17" spans="1:15" s="18" customFormat="1" x14ac:dyDescent="0.2">
      <c r="A17" s="13">
        <v>15</v>
      </c>
      <c r="B17" s="19" t="s">
        <v>19</v>
      </c>
      <c r="C17" s="15">
        <v>3</v>
      </c>
      <c r="D17" s="16">
        <f t="shared" si="0"/>
        <v>118</v>
      </c>
      <c r="E17" s="16">
        <f t="shared" si="0"/>
        <v>1960</v>
      </c>
      <c r="F17" s="16">
        <v>40974</v>
      </c>
      <c r="G17" s="16">
        <v>70</v>
      </c>
      <c r="H17" s="16">
        <v>765</v>
      </c>
      <c r="I17" s="16">
        <v>16</v>
      </c>
      <c r="J17" s="16">
        <v>0</v>
      </c>
      <c r="K17" s="16">
        <v>24</v>
      </c>
      <c r="L17" s="16">
        <v>1195</v>
      </c>
      <c r="M17" s="16">
        <v>8</v>
      </c>
      <c r="N17" s="17">
        <v>0</v>
      </c>
      <c r="O17" s="11"/>
    </row>
    <row r="18" spans="1:15" s="18" customFormat="1" x14ac:dyDescent="0.2">
      <c r="A18" s="13">
        <v>16</v>
      </c>
      <c r="B18" s="19" t="s">
        <v>20</v>
      </c>
      <c r="C18" s="15">
        <v>23</v>
      </c>
      <c r="D18" s="16">
        <f t="shared" si="0"/>
        <v>274</v>
      </c>
      <c r="E18" s="16">
        <f t="shared" si="0"/>
        <v>17102</v>
      </c>
      <c r="F18" s="16">
        <v>129495</v>
      </c>
      <c r="G18" s="16">
        <v>160</v>
      </c>
      <c r="H18" s="16">
        <v>10236</v>
      </c>
      <c r="I18" s="16">
        <v>21</v>
      </c>
      <c r="J18" s="16">
        <v>160</v>
      </c>
      <c r="K18" s="16">
        <v>77</v>
      </c>
      <c r="L18" s="16">
        <v>6373</v>
      </c>
      <c r="M18" s="16">
        <v>16</v>
      </c>
      <c r="N18" s="17">
        <v>333</v>
      </c>
      <c r="O18" s="11"/>
    </row>
    <row r="19" spans="1:15" s="18" customFormat="1" x14ac:dyDescent="0.2">
      <c r="A19" s="13">
        <v>17</v>
      </c>
      <c r="B19" s="20" t="s">
        <v>21</v>
      </c>
      <c r="C19" s="15">
        <v>1</v>
      </c>
      <c r="D19" s="16">
        <f t="shared" si="0"/>
        <v>0</v>
      </c>
      <c r="E19" s="16">
        <f t="shared" si="0"/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11"/>
    </row>
    <row r="20" spans="1:15" s="18" customFormat="1" x14ac:dyDescent="0.2">
      <c r="A20" s="13">
        <v>18</v>
      </c>
      <c r="B20" s="19" t="s">
        <v>22</v>
      </c>
      <c r="C20" s="15">
        <v>32</v>
      </c>
      <c r="D20" s="16">
        <f t="shared" si="0"/>
        <v>288</v>
      </c>
      <c r="E20" s="16">
        <f t="shared" si="0"/>
        <v>18187</v>
      </c>
      <c r="F20" s="16">
        <v>104910</v>
      </c>
      <c r="G20" s="16">
        <v>113</v>
      </c>
      <c r="H20" s="16">
        <v>6772</v>
      </c>
      <c r="I20" s="16">
        <v>62</v>
      </c>
      <c r="J20" s="16">
        <v>1410</v>
      </c>
      <c r="K20" s="16">
        <v>88</v>
      </c>
      <c r="L20" s="16">
        <v>8995</v>
      </c>
      <c r="M20" s="16">
        <v>25</v>
      </c>
      <c r="N20" s="17">
        <v>1010</v>
      </c>
      <c r="O20" s="11"/>
    </row>
    <row r="21" spans="1:15" s="18" customFormat="1" x14ac:dyDescent="0.2">
      <c r="A21" s="13">
        <v>19</v>
      </c>
      <c r="B21" s="19" t="s">
        <v>23</v>
      </c>
      <c r="C21" s="15">
        <v>6</v>
      </c>
      <c r="D21" s="16">
        <f t="shared" si="0"/>
        <v>102</v>
      </c>
      <c r="E21" s="16">
        <f t="shared" si="0"/>
        <v>2580</v>
      </c>
      <c r="F21" s="16">
        <v>47281</v>
      </c>
      <c r="G21" s="16">
        <v>45</v>
      </c>
      <c r="H21" s="16">
        <v>1570</v>
      </c>
      <c r="I21" s="16">
        <v>23</v>
      </c>
      <c r="J21" s="16">
        <v>0</v>
      </c>
      <c r="K21" s="16">
        <v>30</v>
      </c>
      <c r="L21" s="16">
        <v>1010</v>
      </c>
      <c r="M21" s="16">
        <v>4</v>
      </c>
      <c r="N21" s="17">
        <v>0</v>
      </c>
      <c r="O21" s="11"/>
    </row>
    <row r="22" spans="1:15" s="27" customFormat="1" ht="13.5" thickBot="1" x14ac:dyDescent="0.25">
      <c r="A22" s="22"/>
      <c r="B22" s="23"/>
      <c r="C22" s="24">
        <f>SUM(C3:C21)</f>
        <v>244</v>
      </c>
      <c r="D22" s="24">
        <f t="shared" ref="D22:N22" si="1">SUM(D3:D21)</f>
        <v>2193</v>
      </c>
      <c r="E22" s="24">
        <f t="shared" si="1"/>
        <v>117124</v>
      </c>
      <c r="F22" s="24">
        <f t="shared" si="1"/>
        <v>887871</v>
      </c>
      <c r="G22" s="24">
        <f t="shared" si="1"/>
        <v>1125</v>
      </c>
      <c r="H22" s="24">
        <f t="shared" si="1"/>
        <v>67951</v>
      </c>
      <c r="I22" s="24">
        <f t="shared" si="1"/>
        <v>298</v>
      </c>
      <c r="J22" s="24">
        <f t="shared" si="1"/>
        <v>5458</v>
      </c>
      <c r="K22" s="24">
        <f t="shared" si="1"/>
        <v>633</v>
      </c>
      <c r="L22" s="24">
        <f t="shared" si="1"/>
        <v>40782</v>
      </c>
      <c r="M22" s="24">
        <f t="shared" si="1"/>
        <v>137</v>
      </c>
      <c r="N22" s="25">
        <f t="shared" si="1"/>
        <v>2933</v>
      </c>
      <c r="O22" s="26"/>
    </row>
    <row r="23" spans="1:15" x14ac:dyDescent="0.2">
      <c r="A23" s="8"/>
      <c r="B23" s="9" t="s">
        <v>24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5" s="18" customFormat="1" x14ac:dyDescent="0.2">
      <c r="A24" s="13">
        <v>1</v>
      </c>
      <c r="B24" s="19" t="s">
        <v>25</v>
      </c>
      <c r="C24" s="15">
        <v>46</v>
      </c>
      <c r="D24" s="16">
        <f>SUM(M24+K24+I24+G24)</f>
        <v>202</v>
      </c>
      <c r="E24" s="16">
        <f>SUM(N24+L24+J24+H24)</f>
        <v>19501</v>
      </c>
      <c r="F24" s="16">
        <v>93590</v>
      </c>
      <c r="G24" s="16">
        <v>104</v>
      </c>
      <c r="H24" s="16">
        <v>11018</v>
      </c>
      <c r="I24" s="16">
        <v>25</v>
      </c>
      <c r="J24" s="16">
        <v>1127</v>
      </c>
      <c r="K24" s="16">
        <v>67</v>
      </c>
      <c r="L24" s="16">
        <v>7262</v>
      </c>
      <c r="M24" s="16">
        <v>6</v>
      </c>
      <c r="N24" s="17">
        <v>94</v>
      </c>
      <c r="O24" s="11"/>
    </row>
    <row r="25" spans="1:15" s="18" customFormat="1" x14ac:dyDescent="0.2">
      <c r="A25" s="13">
        <v>2</v>
      </c>
      <c r="B25" s="16" t="s">
        <v>26</v>
      </c>
      <c r="C25" s="15">
        <v>1</v>
      </c>
      <c r="D25" s="16">
        <f t="shared" ref="D25:E29" si="2">SUM(M25+K25+I25+G25)</f>
        <v>0</v>
      </c>
      <c r="E25" s="16">
        <f t="shared" si="2"/>
        <v>1309</v>
      </c>
      <c r="F25" s="16">
        <v>0</v>
      </c>
      <c r="G25" s="16">
        <v>0</v>
      </c>
      <c r="H25" s="16">
        <v>595</v>
      </c>
      <c r="I25" s="16">
        <v>0</v>
      </c>
      <c r="J25" s="16">
        <v>0</v>
      </c>
      <c r="K25" s="16">
        <v>0</v>
      </c>
      <c r="L25" s="16">
        <v>714</v>
      </c>
      <c r="M25" s="16">
        <v>0</v>
      </c>
      <c r="N25" s="17">
        <v>0</v>
      </c>
      <c r="O25" s="11"/>
    </row>
    <row r="26" spans="1:15" s="18" customFormat="1" x14ac:dyDescent="0.2">
      <c r="A26" s="13">
        <v>3</v>
      </c>
      <c r="B26" s="19" t="s">
        <v>27</v>
      </c>
      <c r="C26" s="15">
        <v>15</v>
      </c>
      <c r="D26" s="16">
        <f t="shared" si="2"/>
        <v>277</v>
      </c>
      <c r="E26" s="16">
        <f>SUM(N26+L26+J26+H26)</f>
        <v>9630</v>
      </c>
      <c r="F26" s="16">
        <v>90640</v>
      </c>
      <c r="G26" s="16">
        <v>127</v>
      </c>
      <c r="H26" s="16">
        <v>5248</v>
      </c>
      <c r="I26" s="16">
        <v>43</v>
      </c>
      <c r="J26" s="16">
        <v>93</v>
      </c>
      <c r="K26" s="16">
        <v>88</v>
      </c>
      <c r="L26" s="16">
        <v>4227</v>
      </c>
      <c r="M26" s="16">
        <v>19</v>
      </c>
      <c r="N26" s="17">
        <v>62</v>
      </c>
      <c r="O26" s="11"/>
    </row>
    <row r="27" spans="1:15" s="18" customFormat="1" x14ac:dyDescent="0.2">
      <c r="A27" s="13">
        <v>4</v>
      </c>
      <c r="B27" s="16" t="s">
        <v>28</v>
      </c>
      <c r="C27" s="15">
        <v>0</v>
      </c>
      <c r="D27" s="16">
        <f t="shared" si="2"/>
        <v>136</v>
      </c>
      <c r="E27" s="16">
        <f t="shared" si="2"/>
        <v>5055</v>
      </c>
      <c r="F27" s="16">
        <v>58926</v>
      </c>
      <c r="G27" s="16">
        <v>92</v>
      </c>
      <c r="H27" s="16">
        <v>4138</v>
      </c>
      <c r="I27" s="16">
        <v>11</v>
      </c>
      <c r="J27" s="16">
        <v>113</v>
      </c>
      <c r="K27" s="16">
        <v>31</v>
      </c>
      <c r="L27" s="16">
        <v>804</v>
      </c>
      <c r="M27" s="16">
        <v>2</v>
      </c>
      <c r="N27" s="17">
        <v>0</v>
      </c>
      <c r="O27" s="11"/>
    </row>
    <row r="28" spans="1:15" s="18" customFormat="1" x14ac:dyDescent="0.2">
      <c r="A28" s="13">
        <v>5</v>
      </c>
      <c r="B28" s="19" t="s">
        <v>29</v>
      </c>
      <c r="C28" s="15">
        <v>6</v>
      </c>
      <c r="D28" s="16">
        <f t="shared" si="2"/>
        <v>102</v>
      </c>
      <c r="E28" s="16">
        <f t="shared" si="2"/>
        <v>3666</v>
      </c>
      <c r="F28" s="16">
        <v>40152</v>
      </c>
      <c r="G28" s="16">
        <v>58</v>
      </c>
      <c r="H28" s="16">
        <v>2564</v>
      </c>
      <c r="I28" s="16">
        <v>12</v>
      </c>
      <c r="J28" s="16">
        <v>0</v>
      </c>
      <c r="K28" s="16">
        <v>29</v>
      </c>
      <c r="L28" s="16">
        <v>1102</v>
      </c>
      <c r="M28" s="16">
        <v>3</v>
      </c>
      <c r="N28" s="17">
        <v>0</v>
      </c>
      <c r="O28" s="11"/>
    </row>
    <row r="29" spans="1:15" s="18" customFormat="1" x14ac:dyDescent="0.2">
      <c r="A29" s="13">
        <v>6</v>
      </c>
      <c r="B29" s="19" t="s">
        <v>30</v>
      </c>
      <c r="C29" s="15">
        <v>4</v>
      </c>
      <c r="D29" s="16">
        <f t="shared" si="2"/>
        <v>115</v>
      </c>
      <c r="E29" s="16">
        <f>SUM(N29+L29+J29+H29)</f>
        <v>1899</v>
      </c>
      <c r="F29" s="16">
        <v>21589</v>
      </c>
      <c r="G29" s="16">
        <v>61</v>
      </c>
      <c r="H29" s="16">
        <v>505</v>
      </c>
      <c r="I29" s="16">
        <v>7</v>
      </c>
      <c r="J29" s="16">
        <v>0</v>
      </c>
      <c r="K29" s="16">
        <v>39</v>
      </c>
      <c r="L29" s="16">
        <v>1394</v>
      </c>
      <c r="M29" s="16">
        <v>8</v>
      </c>
      <c r="N29" s="17">
        <v>0</v>
      </c>
      <c r="O29" s="11"/>
    </row>
    <row r="30" spans="1:15" s="18" customFormat="1" x14ac:dyDescent="0.2">
      <c r="A30" s="13">
        <v>7</v>
      </c>
      <c r="B30" s="19" t="s">
        <v>31</v>
      </c>
      <c r="C30" s="15">
        <v>16</v>
      </c>
      <c r="D30" s="16">
        <f>SUM(M30+K30+I30+G30)</f>
        <v>0</v>
      </c>
      <c r="E30" s="16">
        <f t="shared" ref="E30:E40" si="3">SUM(N30+L30+J30+H30)</f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7">
        <v>0</v>
      </c>
      <c r="O30" s="11"/>
    </row>
    <row r="31" spans="1:15" s="18" customFormat="1" x14ac:dyDescent="0.2">
      <c r="A31" s="13">
        <v>8</v>
      </c>
      <c r="B31" s="19" t="s">
        <v>32</v>
      </c>
      <c r="C31" s="15">
        <v>7</v>
      </c>
      <c r="D31" s="16">
        <f t="shared" ref="D31:D40" si="4">SUM(M31+K31+I31+G31)</f>
        <v>300</v>
      </c>
      <c r="E31" s="16">
        <f t="shared" si="3"/>
        <v>6101</v>
      </c>
      <c r="F31" s="16">
        <v>96471</v>
      </c>
      <c r="G31" s="16">
        <v>142</v>
      </c>
      <c r="H31" s="16">
        <v>2645</v>
      </c>
      <c r="I31" s="16">
        <v>33</v>
      </c>
      <c r="J31" s="16">
        <v>0</v>
      </c>
      <c r="K31" s="16">
        <v>103</v>
      </c>
      <c r="L31" s="16">
        <v>3456</v>
      </c>
      <c r="M31" s="16">
        <v>22</v>
      </c>
      <c r="N31" s="17">
        <v>0</v>
      </c>
      <c r="O31" s="11"/>
    </row>
    <row r="32" spans="1:15" s="18" customFormat="1" x14ac:dyDescent="0.2">
      <c r="A32" s="13">
        <v>9</v>
      </c>
      <c r="B32" s="14" t="s">
        <v>33</v>
      </c>
      <c r="C32" s="15">
        <v>2</v>
      </c>
      <c r="D32" s="16">
        <f t="shared" si="4"/>
        <v>33</v>
      </c>
      <c r="E32" s="16">
        <f t="shared" si="3"/>
        <v>2738</v>
      </c>
      <c r="F32" s="16">
        <v>4369</v>
      </c>
      <c r="G32" s="16">
        <v>22</v>
      </c>
      <c r="H32" s="16">
        <v>2179</v>
      </c>
      <c r="I32" s="16">
        <v>0</v>
      </c>
      <c r="J32" s="16">
        <v>0</v>
      </c>
      <c r="K32" s="16">
        <v>10</v>
      </c>
      <c r="L32" s="16">
        <v>559</v>
      </c>
      <c r="M32" s="16">
        <v>1</v>
      </c>
      <c r="N32" s="17">
        <v>0</v>
      </c>
      <c r="O32" s="11"/>
    </row>
    <row r="33" spans="1:15" s="18" customFormat="1" x14ac:dyDescent="0.2">
      <c r="A33" s="13">
        <v>10</v>
      </c>
      <c r="B33" s="28" t="s">
        <v>34</v>
      </c>
      <c r="C33" s="15">
        <v>0</v>
      </c>
      <c r="D33" s="16">
        <f t="shared" si="4"/>
        <v>134</v>
      </c>
      <c r="E33" s="16">
        <f t="shared" si="3"/>
        <v>3401</v>
      </c>
      <c r="F33" s="16">
        <v>48227</v>
      </c>
      <c r="G33" s="16">
        <v>71</v>
      </c>
      <c r="H33" s="16">
        <v>1685</v>
      </c>
      <c r="I33" s="16">
        <v>0</v>
      </c>
      <c r="J33" s="16">
        <v>0</v>
      </c>
      <c r="K33" s="16">
        <v>63</v>
      </c>
      <c r="L33" s="16">
        <v>1716</v>
      </c>
      <c r="M33" s="16">
        <v>0</v>
      </c>
      <c r="N33" s="17">
        <v>0</v>
      </c>
      <c r="O33" s="11"/>
    </row>
    <row r="34" spans="1:15" s="18" customFormat="1" x14ac:dyDescent="0.2">
      <c r="A34" s="13">
        <v>11</v>
      </c>
      <c r="B34" s="19" t="s">
        <v>35</v>
      </c>
      <c r="C34" s="15">
        <v>37</v>
      </c>
      <c r="D34" s="16">
        <f t="shared" si="4"/>
        <v>262</v>
      </c>
      <c r="E34" s="16">
        <f t="shared" si="3"/>
        <v>17124</v>
      </c>
      <c r="F34" s="16">
        <v>105626</v>
      </c>
      <c r="G34" s="16">
        <v>113</v>
      </c>
      <c r="H34" s="16">
        <v>6999</v>
      </c>
      <c r="I34" s="16">
        <v>24</v>
      </c>
      <c r="J34" s="16">
        <v>80</v>
      </c>
      <c r="K34" s="16">
        <v>102</v>
      </c>
      <c r="L34" s="16">
        <v>10045</v>
      </c>
      <c r="M34" s="16">
        <v>23</v>
      </c>
      <c r="N34" s="17">
        <v>0</v>
      </c>
      <c r="O34" s="11"/>
    </row>
    <row r="35" spans="1:15" s="30" customFormat="1" x14ac:dyDescent="0.2">
      <c r="A35" s="13">
        <v>12</v>
      </c>
      <c r="B35" s="28" t="s">
        <v>36</v>
      </c>
      <c r="C35" s="15">
        <v>0</v>
      </c>
      <c r="D35" s="16">
        <f t="shared" si="4"/>
        <v>127</v>
      </c>
      <c r="E35" s="16">
        <f t="shared" si="3"/>
        <v>1690</v>
      </c>
      <c r="F35" s="16">
        <v>33920</v>
      </c>
      <c r="G35" s="16">
        <v>68</v>
      </c>
      <c r="H35" s="16">
        <v>1106</v>
      </c>
      <c r="I35" s="16">
        <v>17</v>
      </c>
      <c r="J35" s="16">
        <v>0</v>
      </c>
      <c r="K35" s="16">
        <v>36</v>
      </c>
      <c r="L35" s="16">
        <v>584</v>
      </c>
      <c r="M35" s="16">
        <v>6</v>
      </c>
      <c r="N35" s="17">
        <v>0</v>
      </c>
      <c r="O35" s="29"/>
    </row>
    <row r="36" spans="1:15" s="18" customFormat="1" x14ac:dyDescent="0.2">
      <c r="A36" s="13">
        <v>13</v>
      </c>
      <c r="B36" s="14" t="s">
        <v>37</v>
      </c>
      <c r="C36" s="15">
        <v>4</v>
      </c>
      <c r="D36" s="16">
        <f t="shared" si="4"/>
        <v>57</v>
      </c>
      <c r="E36" s="16">
        <f t="shared" si="3"/>
        <v>5317</v>
      </c>
      <c r="F36" s="16">
        <v>9441</v>
      </c>
      <c r="G36" s="16">
        <v>26</v>
      </c>
      <c r="H36" s="16">
        <v>2297</v>
      </c>
      <c r="I36" s="16">
        <v>7</v>
      </c>
      <c r="J36" s="16">
        <v>292</v>
      </c>
      <c r="K36" s="16">
        <v>18</v>
      </c>
      <c r="L36" s="16">
        <v>1885</v>
      </c>
      <c r="M36" s="16">
        <v>6</v>
      </c>
      <c r="N36" s="17">
        <v>843</v>
      </c>
      <c r="O36" s="11"/>
    </row>
    <row r="37" spans="1:15" s="18" customFormat="1" x14ac:dyDescent="0.2">
      <c r="A37" s="13">
        <v>14</v>
      </c>
      <c r="B37" s="31" t="s">
        <v>38</v>
      </c>
      <c r="C37" s="15">
        <v>21</v>
      </c>
      <c r="D37" s="16">
        <f t="shared" si="4"/>
        <v>113</v>
      </c>
      <c r="E37" s="16">
        <f t="shared" si="3"/>
        <v>8989</v>
      </c>
      <c r="F37" s="16">
        <v>65804</v>
      </c>
      <c r="G37" s="16">
        <v>51</v>
      </c>
      <c r="H37" s="16">
        <v>4191</v>
      </c>
      <c r="I37" s="16">
        <v>30</v>
      </c>
      <c r="J37" s="16">
        <v>1774</v>
      </c>
      <c r="K37" s="16">
        <v>24</v>
      </c>
      <c r="L37" s="16">
        <v>2307</v>
      </c>
      <c r="M37" s="16">
        <v>8</v>
      </c>
      <c r="N37" s="17">
        <v>717</v>
      </c>
      <c r="O37" s="11"/>
    </row>
    <row r="38" spans="1:15" s="18" customFormat="1" x14ac:dyDescent="0.2">
      <c r="A38" s="13">
        <v>15</v>
      </c>
      <c r="B38" s="16" t="s">
        <v>39</v>
      </c>
      <c r="C38" s="15">
        <v>5</v>
      </c>
      <c r="D38" s="16">
        <f t="shared" si="4"/>
        <v>91</v>
      </c>
      <c r="E38" s="16">
        <f t="shared" si="3"/>
        <v>878</v>
      </c>
      <c r="F38" s="16">
        <v>26338</v>
      </c>
      <c r="G38" s="16">
        <v>35</v>
      </c>
      <c r="H38" s="16">
        <v>421</v>
      </c>
      <c r="I38" s="16">
        <v>17</v>
      </c>
      <c r="J38" s="16">
        <v>245</v>
      </c>
      <c r="K38" s="16">
        <v>35</v>
      </c>
      <c r="L38" s="16">
        <v>212</v>
      </c>
      <c r="M38" s="16">
        <v>4</v>
      </c>
      <c r="N38" s="17">
        <v>0</v>
      </c>
      <c r="O38" s="11"/>
    </row>
    <row r="39" spans="1:15" s="18" customFormat="1" x14ac:dyDescent="0.2">
      <c r="A39" s="13">
        <v>16</v>
      </c>
      <c r="B39" s="15" t="s">
        <v>40</v>
      </c>
      <c r="C39" s="15">
        <v>2</v>
      </c>
      <c r="D39" s="16">
        <f t="shared" si="4"/>
        <v>0</v>
      </c>
      <c r="E39" s="16">
        <f t="shared" si="3"/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7">
        <v>0</v>
      </c>
      <c r="O39" s="11"/>
    </row>
    <row r="40" spans="1:15" s="18" customFormat="1" x14ac:dyDescent="0.2">
      <c r="A40" s="13">
        <v>17</v>
      </c>
      <c r="B40" s="14" t="s">
        <v>41</v>
      </c>
      <c r="C40" s="15">
        <v>9</v>
      </c>
      <c r="D40" s="16">
        <f t="shared" si="4"/>
        <v>84</v>
      </c>
      <c r="E40" s="16">
        <f t="shared" si="3"/>
        <v>4280</v>
      </c>
      <c r="F40" s="16">
        <v>27122</v>
      </c>
      <c r="G40" s="16">
        <v>37</v>
      </c>
      <c r="H40" s="16">
        <v>1029</v>
      </c>
      <c r="I40" s="16">
        <v>1</v>
      </c>
      <c r="J40" s="16">
        <v>0</v>
      </c>
      <c r="K40" s="16">
        <v>44</v>
      </c>
      <c r="L40" s="16">
        <v>3251</v>
      </c>
      <c r="M40" s="16">
        <v>2</v>
      </c>
      <c r="N40" s="17">
        <v>0</v>
      </c>
      <c r="O40" s="11"/>
    </row>
    <row r="41" spans="1:15" s="27" customFormat="1" ht="13.5" thickBot="1" x14ac:dyDescent="0.25">
      <c r="A41" s="22"/>
      <c r="B41" s="32"/>
      <c r="C41" s="24">
        <f>SUM(C24:C40)</f>
        <v>175</v>
      </c>
      <c r="D41" s="24">
        <f t="shared" ref="D41:N41" si="5">SUM(D24:D40)</f>
        <v>2033</v>
      </c>
      <c r="E41" s="24">
        <f t="shared" si="5"/>
        <v>91578</v>
      </c>
      <c r="F41" s="24">
        <f t="shared" si="5"/>
        <v>722215</v>
      </c>
      <c r="G41" s="24">
        <f t="shared" si="5"/>
        <v>1007</v>
      </c>
      <c r="H41" s="24">
        <f t="shared" si="5"/>
        <v>46620</v>
      </c>
      <c r="I41" s="24">
        <f t="shared" si="5"/>
        <v>227</v>
      </c>
      <c r="J41" s="24">
        <f t="shared" si="5"/>
        <v>3724</v>
      </c>
      <c r="K41" s="24">
        <f t="shared" si="5"/>
        <v>689</v>
      </c>
      <c r="L41" s="24">
        <f t="shared" si="5"/>
        <v>39518</v>
      </c>
      <c r="M41" s="24">
        <f t="shared" si="5"/>
        <v>110</v>
      </c>
      <c r="N41" s="25">
        <f t="shared" si="5"/>
        <v>1716</v>
      </c>
      <c r="O41" s="26"/>
    </row>
    <row r="42" spans="1:15" x14ac:dyDescent="0.2">
      <c r="A42" s="8"/>
      <c r="B42" s="9" t="s">
        <v>42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</row>
    <row r="43" spans="1:15" s="18" customFormat="1" x14ac:dyDescent="0.2">
      <c r="A43" s="13">
        <v>1</v>
      </c>
      <c r="B43" s="20" t="s">
        <v>43</v>
      </c>
      <c r="C43" s="28">
        <v>12</v>
      </c>
      <c r="D43" s="16">
        <f t="shared" ref="D43:E58" si="6">SUM(M43+K43+I43+G43)</f>
        <v>51</v>
      </c>
      <c r="E43" s="16">
        <f>SUM(N43+L43+J43+H43)</f>
        <v>5271</v>
      </c>
      <c r="F43" s="16">
        <v>23381</v>
      </c>
      <c r="G43" s="16">
        <v>36</v>
      </c>
      <c r="H43" s="16">
        <v>3565</v>
      </c>
      <c r="I43" s="16">
        <v>1</v>
      </c>
      <c r="J43" s="16">
        <v>0</v>
      </c>
      <c r="K43" s="16">
        <v>14</v>
      </c>
      <c r="L43" s="16">
        <v>1706</v>
      </c>
      <c r="M43" s="16">
        <v>0</v>
      </c>
      <c r="N43" s="17">
        <v>0</v>
      </c>
      <c r="O43" s="11"/>
    </row>
    <row r="44" spans="1:15" s="18" customFormat="1" x14ac:dyDescent="0.2">
      <c r="A44" s="13">
        <v>2</v>
      </c>
      <c r="B44" s="14" t="s">
        <v>44</v>
      </c>
      <c r="C44" s="28">
        <v>5</v>
      </c>
      <c r="D44" s="16">
        <f t="shared" si="6"/>
        <v>16</v>
      </c>
      <c r="E44" s="16">
        <f t="shared" si="6"/>
        <v>3138</v>
      </c>
      <c r="F44" s="16">
        <v>7179</v>
      </c>
      <c r="G44" s="16">
        <v>12</v>
      </c>
      <c r="H44" s="16">
        <v>2436</v>
      </c>
      <c r="I44" s="16">
        <v>0</v>
      </c>
      <c r="J44" s="16">
        <v>0</v>
      </c>
      <c r="K44" s="16">
        <v>4</v>
      </c>
      <c r="L44" s="16">
        <v>702</v>
      </c>
      <c r="M44" s="16">
        <v>0</v>
      </c>
      <c r="N44" s="17">
        <v>0</v>
      </c>
      <c r="O44" s="11"/>
    </row>
    <row r="45" spans="1:15" s="18" customFormat="1" x14ac:dyDescent="0.2">
      <c r="A45" s="13">
        <v>3</v>
      </c>
      <c r="B45" s="19" t="s">
        <v>45</v>
      </c>
      <c r="C45" s="28">
        <v>81</v>
      </c>
      <c r="D45" s="16">
        <f t="shared" si="6"/>
        <v>245</v>
      </c>
      <c r="E45" s="16">
        <f t="shared" si="6"/>
        <v>37727</v>
      </c>
      <c r="F45" s="16">
        <v>152538</v>
      </c>
      <c r="G45" s="16">
        <v>107</v>
      </c>
      <c r="H45" s="16">
        <v>21231</v>
      </c>
      <c r="I45" s="16">
        <v>45</v>
      </c>
      <c r="J45" s="16">
        <v>2550</v>
      </c>
      <c r="K45" s="16">
        <v>65</v>
      </c>
      <c r="L45" s="16">
        <v>12953</v>
      </c>
      <c r="M45" s="16">
        <v>28</v>
      </c>
      <c r="N45" s="17">
        <v>993</v>
      </c>
      <c r="O45" s="11"/>
    </row>
    <row r="46" spans="1:15" s="35" customFormat="1" ht="25.5" x14ac:dyDescent="0.2">
      <c r="A46" s="13">
        <v>4</v>
      </c>
      <c r="B46" s="33" t="s">
        <v>46</v>
      </c>
      <c r="C46" s="28">
        <v>17</v>
      </c>
      <c r="D46" s="16">
        <f t="shared" si="6"/>
        <v>106</v>
      </c>
      <c r="E46" s="16">
        <f t="shared" si="6"/>
        <v>5512</v>
      </c>
      <c r="F46" s="16">
        <v>33613</v>
      </c>
      <c r="G46" s="16">
        <v>52</v>
      </c>
      <c r="H46" s="16">
        <v>2517</v>
      </c>
      <c r="I46" s="16">
        <v>12</v>
      </c>
      <c r="J46" s="16">
        <v>936</v>
      </c>
      <c r="K46" s="16">
        <v>38</v>
      </c>
      <c r="L46" s="16">
        <v>1822</v>
      </c>
      <c r="M46" s="16">
        <v>4</v>
      </c>
      <c r="N46" s="17">
        <v>237</v>
      </c>
      <c r="O46" s="34"/>
    </row>
    <row r="47" spans="1:15" s="18" customFormat="1" x14ac:dyDescent="0.2">
      <c r="A47" s="13">
        <v>5</v>
      </c>
      <c r="B47" s="14" t="s">
        <v>47</v>
      </c>
      <c r="C47" s="28">
        <v>14</v>
      </c>
      <c r="D47" s="16">
        <f t="shared" si="6"/>
        <v>34</v>
      </c>
      <c r="E47" s="16">
        <f t="shared" si="6"/>
        <v>13739</v>
      </c>
      <c r="F47" s="16">
        <v>23450</v>
      </c>
      <c r="G47" s="16">
        <v>22</v>
      </c>
      <c r="H47" s="16">
        <v>8423</v>
      </c>
      <c r="I47" s="16">
        <v>2</v>
      </c>
      <c r="J47" s="16">
        <v>112</v>
      </c>
      <c r="K47" s="16">
        <v>9</v>
      </c>
      <c r="L47" s="16">
        <v>5204</v>
      </c>
      <c r="M47" s="16">
        <v>1</v>
      </c>
      <c r="N47" s="17">
        <v>0</v>
      </c>
      <c r="O47" s="11"/>
    </row>
    <row r="48" spans="1:15" s="18" customFormat="1" x14ac:dyDescent="0.2">
      <c r="A48" s="13">
        <v>6</v>
      </c>
      <c r="B48" s="20" t="s">
        <v>48</v>
      </c>
      <c r="C48" s="28">
        <v>3</v>
      </c>
      <c r="D48" s="16">
        <f t="shared" si="6"/>
        <v>404</v>
      </c>
      <c r="E48" s="16">
        <f t="shared" si="6"/>
        <v>4133</v>
      </c>
      <c r="F48" s="16">
        <v>188657</v>
      </c>
      <c r="G48" s="16">
        <v>325</v>
      </c>
      <c r="H48" s="16">
        <v>4133</v>
      </c>
      <c r="I48" s="16">
        <v>79</v>
      </c>
      <c r="J48" s="16">
        <v>0</v>
      </c>
      <c r="K48" s="16">
        <v>0</v>
      </c>
      <c r="L48" s="16">
        <v>0</v>
      </c>
      <c r="M48" s="16">
        <v>0</v>
      </c>
      <c r="N48" s="17">
        <v>0</v>
      </c>
      <c r="O48" s="11"/>
    </row>
    <row r="49" spans="1:15" s="18" customFormat="1" x14ac:dyDescent="0.2">
      <c r="A49" s="13">
        <v>7</v>
      </c>
      <c r="B49" s="14" t="s">
        <v>49</v>
      </c>
      <c r="C49" s="28">
        <v>3</v>
      </c>
      <c r="D49" s="16">
        <f t="shared" si="6"/>
        <v>25</v>
      </c>
      <c r="E49" s="16">
        <f t="shared" si="6"/>
        <v>1821</v>
      </c>
      <c r="F49" s="16">
        <v>7897</v>
      </c>
      <c r="G49" s="16">
        <v>12</v>
      </c>
      <c r="H49" s="16">
        <v>1408</v>
      </c>
      <c r="I49" s="16">
        <v>2</v>
      </c>
      <c r="J49" s="16">
        <v>0</v>
      </c>
      <c r="K49" s="16">
        <v>10</v>
      </c>
      <c r="L49" s="16">
        <v>413</v>
      </c>
      <c r="M49" s="16">
        <v>1</v>
      </c>
      <c r="N49" s="17">
        <v>0</v>
      </c>
      <c r="O49" s="11"/>
    </row>
    <row r="50" spans="1:15" s="18" customFormat="1" x14ac:dyDescent="0.2">
      <c r="A50" s="13">
        <v>8</v>
      </c>
      <c r="B50" s="14" t="s">
        <v>50</v>
      </c>
      <c r="C50" s="28">
        <v>10</v>
      </c>
      <c r="D50" s="16">
        <f t="shared" si="6"/>
        <v>122</v>
      </c>
      <c r="E50" s="16">
        <f t="shared" si="6"/>
        <v>4238</v>
      </c>
      <c r="F50" s="16">
        <v>41407</v>
      </c>
      <c r="G50" s="16">
        <v>52</v>
      </c>
      <c r="H50" s="16">
        <v>2528</v>
      </c>
      <c r="I50" s="16">
        <v>26</v>
      </c>
      <c r="J50" s="16">
        <v>31</v>
      </c>
      <c r="K50" s="16">
        <v>30</v>
      </c>
      <c r="L50" s="16">
        <v>1538</v>
      </c>
      <c r="M50" s="16">
        <v>14</v>
      </c>
      <c r="N50" s="17">
        <v>141</v>
      </c>
      <c r="O50" s="11"/>
    </row>
    <row r="51" spans="1:15" s="18" customFormat="1" x14ac:dyDescent="0.2">
      <c r="A51" s="13">
        <v>9</v>
      </c>
      <c r="B51" s="14" t="s">
        <v>51</v>
      </c>
      <c r="C51" s="28">
        <v>18</v>
      </c>
      <c r="D51" s="16">
        <f t="shared" si="6"/>
        <v>91</v>
      </c>
      <c r="E51" s="16">
        <f t="shared" si="6"/>
        <v>20917</v>
      </c>
      <c r="F51" s="16">
        <v>43464</v>
      </c>
      <c r="G51" s="16">
        <v>36</v>
      </c>
      <c r="H51" s="16">
        <v>12685</v>
      </c>
      <c r="I51" s="16">
        <v>22</v>
      </c>
      <c r="J51" s="16">
        <v>204</v>
      </c>
      <c r="K51" s="16">
        <v>26</v>
      </c>
      <c r="L51" s="16">
        <v>7824</v>
      </c>
      <c r="M51" s="16">
        <v>7</v>
      </c>
      <c r="N51" s="17">
        <v>204</v>
      </c>
      <c r="O51" s="11"/>
    </row>
    <row r="52" spans="1:15" s="18" customFormat="1" x14ac:dyDescent="0.2">
      <c r="A52" s="13">
        <v>10</v>
      </c>
      <c r="B52" s="20" t="s">
        <v>52</v>
      </c>
      <c r="C52" s="28">
        <v>12</v>
      </c>
      <c r="D52" s="16">
        <f t="shared" si="6"/>
        <v>24</v>
      </c>
      <c r="E52" s="16">
        <f t="shared" si="6"/>
        <v>10695</v>
      </c>
      <c r="F52" s="16">
        <v>18356</v>
      </c>
      <c r="G52" s="16">
        <v>13</v>
      </c>
      <c r="H52" s="16">
        <v>6508</v>
      </c>
      <c r="I52" s="16">
        <v>2</v>
      </c>
      <c r="J52" s="16">
        <v>0</v>
      </c>
      <c r="K52" s="16">
        <v>9</v>
      </c>
      <c r="L52" s="16">
        <v>4187</v>
      </c>
      <c r="M52" s="16">
        <v>0</v>
      </c>
      <c r="N52" s="17">
        <v>0</v>
      </c>
      <c r="O52" s="11"/>
    </row>
    <row r="53" spans="1:15" s="18" customFormat="1" x14ac:dyDescent="0.2">
      <c r="A53" s="13">
        <v>11</v>
      </c>
      <c r="B53" s="19" t="s">
        <v>53</v>
      </c>
      <c r="C53" s="28">
        <v>35</v>
      </c>
      <c r="D53" s="16">
        <f t="shared" si="6"/>
        <v>139</v>
      </c>
      <c r="E53" s="16">
        <f t="shared" si="6"/>
        <v>16314</v>
      </c>
      <c r="F53" s="16">
        <v>98187</v>
      </c>
      <c r="G53" s="16">
        <v>66</v>
      </c>
      <c r="H53" s="16">
        <v>7448</v>
      </c>
      <c r="I53" s="16">
        <v>27</v>
      </c>
      <c r="J53" s="16">
        <v>543</v>
      </c>
      <c r="K53" s="16">
        <v>37</v>
      </c>
      <c r="L53" s="16">
        <v>7801</v>
      </c>
      <c r="M53" s="16">
        <v>9</v>
      </c>
      <c r="N53" s="17">
        <v>522</v>
      </c>
      <c r="O53" s="11"/>
    </row>
    <row r="54" spans="1:15" s="18" customFormat="1" x14ac:dyDescent="0.2">
      <c r="A54" s="13">
        <v>12</v>
      </c>
      <c r="B54" s="14" t="s">
        <v>54</v>
      </c>
      <c r="C54" s="28">
        <v>17</v>
      </c>
      <c r="D54" s="16">
        <f t="shared" si="6"/>
        <v>92</v>
      </c>
      <c r="E54" s="16">
        <f t="shared" si="6"/>
        <v>3972</v>
      </c>
      <c r="F54" s="16">
        <v>37628</v>
      </c>
      <c r="G54" s="16">
        <v>60</v>
      </c>
      <c r="H54" s="16">
        <v>3815</v>
      </c>
      <c r="I54" s="16">
        <v>12</v>
      </c>
      <c r="J54" s="16">
        <v>34</v>
      </c>
      <c r="K54" s="16">
        <v>16</v>
      </c>
      <c r="L54" s="16">
        <v>123</v>
      </c>
      <c r="M54" s="16">
        <v>4</v>
      </c>
      <c r="N54" s="17">
        <v>0</v>
      </c>
      <c r="O54" s="11"/>
    </row>
    <row r="55" spans="1:15" s="18" customFormat="1" x14ac:dyDescent="0.2">
      <c r="A55" s="13">
        <v>13</v>
      </c>
      <c r="B55" s="20" t="s">
        <v>55</v>
      </c>
      <c r="C55" s="28">
        <v>24</v>
      </c>
      <c r="D55" s="16">
        <f t="shared" si="6"/>
        <v>52</v>
      </c>
      <c r="E55" s="16">
        <f t="shared" si="6"/>
        <v>15448</v>
      </c>
      <c r="F55" s="16">
        <v>32070</v>
      </c>
      <c r="G55" s="16">
        <v>26</v>
      </c>
      <c r="H55" s="16">
        <v>7191</v>
      </c>
      <c r="I55" s="16">
        <v>3</v>
      </c>
      <c r="J55" s="16">
        <v>95</v>
      </c>
      <c r="K55" s="16">
        <v>18</v>
      </c>
      <c r="L55" s="16">
        <v>7912</v>
      </c>
      <c r="M55" s="16">
        <v>5</v>
      </c>
      <c r="N55" s="17">
        <v>250</v>
      </c>
      <c r="O55" s="11"/>
    </row>
    <row r="56" spans="1:15" s="18" customFormat="1" x14ac:dyDescent="0.2">
      <c r="A56" s="13">
        <v>14</v>
      </c>
      <c r="B56" s="14" t="s">
        <v>56</v>
      </c>
      <c r="C56" s="28">
        <v>12</v>
      </c>
      <c r="D56" s="16">
        <f t="shared" si="6"/>
        <v>43</v>
      </c>
      <c r="E56" s="16">
        <f t="shared" si="6"/>
        <v>6957</v>
      </c>
      <c r="F56" s="16">
        <v>27993</v>
      </c>
      <c r="G56" s="16">
        <v>26</v>
      </c>
      <c r="H56" s="16">
        <v>4594</v>
      </c>
      <c r="I56" s="16">
        <v>0</v>
      </c>
      <c r="J56" s="16">
        <v>0</v>
      </c>
      <c r="K56" s="16">
        <v>17</v>
      </c>
      <c r="L56" s="16">
        <v>2363</v>
      </c>
      <c r="M56" s="16">
        <v>0</v>
      </c>
      <c r="N56" s="17">
        <v>0</v>
      </c>
      <c r="O56" s="11"/>
    </row>
    <row r="57" spans="1:15" s="18" customFormat="1" x14ac:dyDescent="0.2">
      <c r="A57" s="13">
        <v>15</v>
      </c>
      <c r="B57" s="14" t="s">
        <v>57</v>
      </c>
      <c r="C57" s="28">
        <v>4</v>
      </c>
      <c r="D57" s="16">
        <f t="shared" si="6"/>
        <v>0</v>
      </c>
      <c r="E57" s="16">
        <f t="shared" si="6"/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36">
        <v>0</v>
      </c>
      <c r="O57" s="11"/>
    </row>
    <row r="58" spans="1:15" s="18" customFormat="1" x14ac:dyDescent="0.2">
      <c r="A58" s="13">
        <v>16</v>
      </c>
      <c r="B58" s="14" t="s">
        <v>58</v>
      </c>
      <c r="C58" s="28">
        <v>1</v>
      </c>
      <c r="D58" s="16">
        <f t="shared" si="6"/>
        <v>4</v>
      </c>
      <c r="E58" s="16">
        <f t="shared" si="6"/>
        <v>3628</v>
      </c>
      <c r="F58" s="16">
        <v>5814</v>
      </c>
      <c r="G58" s="16">
        <v>2</v>
      </c>
      <c r="H58" s="16">
        <v>3590</v>
      </c>
      <c r="I58" s="16">
        <v>0</v>
      </c>
      <c r="J58" s="16">
        <v>0</v>
      </c>
      <c r="K58" s="16">
        <v>2</v>
      </c>
      <c r="L58" s="16">
        <v>38</v>
      </c>
      <c r="M58" s="16">
        <v>0</v>
      </c>
      <c r="N58" s="17">
        <v>0</v>
      </c>
      <c r="O58" s="11"/>
    </row>
    <row r="59" spans="1:15" s="18" customFormat="1" x14ac:dyDescent="0.2">
      <c r="A59" s="13">
        <v>17</v>
      </c>
      <c r="B59" s="14" t="s">
        <v>59</v>
      </c>
      <c r="C59" s="28">
        <v>30</v>
      </c>
      <c r="D59" s="16">
        <f t="shared" ref="D59:E80" si="7">SUM(M59+K59+I59+G59)</f>
        <v>45</v>
      </c>
      <c r="E59" s="16">
        <f t="shared" si="7"/>
        <v>47687</v>
      </c>
      <c r="F59" s="16">
        <v>62563</v>
      </c>
      <c r="G59" s="16">
        <v>29</v>
      </c>
      <c r="H59" s="16">
        <v>31791</v>
      </c>
      <c r="I59" s="16">
        <v>1</v>
      </c>
      <c r="J59" s="16">
        <v>0</v>
      </c>
      <c r="K59" s="16">
        <v>15</v>
      </c>
      <c r="L59" s="16">
        <v>15896</v>
      </c>
      <c r="M59" s="16">
        <v>0</v>
      </c>
      <c r="N59" s="17">
        <v>0</v>
      </c>
      <c r="O59" s="11"/>
    </row>
    <row r="60" spans="1:15" s="18" customFormat="1" x14ac:dyDescent="0.2">
      <c r="A60" s="13">
        <v>18</v>
      </c>
      <c r="B60" s="14" t="s">
        <v>60</v>
      </c>
      <c r="C60" s="28">
        <v>7</v>
      </c>
      <c r="D60" s="16">
        <f t="shared" si="7"/>
        <v>150</v>
      </c>
      <c r="E60" s="16">
        <f t="shared" si="7"/>
        <v>4720</v>
      </c>
      <c r="F60" s="16">
        <v>71172</v>
      </c>
      <c r="G60" s="16">
        <v>86</v>
      </c>
      <c r="H60" s="16">
        <v>2322</v>
      </c>
      <c r="I60" s="16">
        <v>21</v>
      </c>
      <c r="J60" s="16">
        <v>352</v>
      </c>
      <c r="K60" s="16">
        <v>36</v>
      </c>
      <c r="L60" s="16">
        <v>2046</v>
      </c>
      <c r="M60" s="16">
        <v>7</v>
      </c>
      <c r="N60" s="17">
        <v>0</v>
      </c>
      <c r="O60" s="11"/>
    </row>
    <row r="61" spans="1:15" s="18" customFormat="1" x14ac:dyDescent="0.2">
      <c r="A61" s="13">
        <v>19</v>
      </c>
      <c r="B61" s="20" t="s">
        <v>61</v>
      </c>
      <c r="C61" s="28">
        <v>16</v>
      </c>
      <c r="D61" s="16">
        <f t="shared" si="7"/>
        <v>71</v>
      </c>
      <c r="E61" s="16">
        <f t="shared" si="7"/>
        <v>7973</v>
      </c>
      <c r="F61" s="16">
        <v>29057</v>
      </c>
      <c r="G61" s="16">
        <v>31</v>
      </c>
      <c r="H61" s="16">
        <v>5564</v>
      </c>
      <c r="I61" s="16">
        <v>12</v>
      </c>
      <c r="J61" s="16">
        <v>30</v>
      </c>
      <c r="K61" s="16">
        <v>23</v>
      </c>
      <c r="L61" s="16">
        <v>2313</v>
      </c>
      <c r="M61" s="16">
        <v>5</v>
      </c>
      <c r="N61" s="17">
        <v>66</v>
      </c>
      <c r="O61" s="11"/>
    </row>
    <row r="62" spans="1:15" s="18" customFormat="1" x14ac:dyDescent="0.2">
      <c r="A62" s="13">
        <v>20</v>
      </c>
      <c r="B62" s="19" t="s">
        <v>62</v>
      </c>
      <c r="C62" s="28">
        <v>72</v>
      </c>
      <c r="D62" s="16">
        <f t="shared" si="7"/>
        <v>316</v>
      </c>
      <c r="E62" s="16">
        <f t="shared" si="7"/>
        <v>27081</v>
      </c>
      <c r="F62" s="16">
        <v>154385</v>
      </c>
      <c r="G62" s="16">
        <v>128</v>
      </c>
      <c r="H62" s="16">
        <v>11471</v>
      </c>
      <c r="I62" s="16">
        <v>57</v>
      </c>
      <c r="J62" s="16">
        <v>2058</v>
      </c>
      <c r="K62" s="16">
        <v>104</v>
      </c>
      <c r="L62" s="16">
        <v>12694</v>
      </c>
      <c r="M62" s="16">
        <v>27</v>
      </c>
      <c r="N62" s="17">
        <v>858</v>
      </c>
      <c r="O62" s="11"/>
    </row>
    <row r="63" spans="1:15" s="18" customFormat="1" x14ac:dyDescent="0.2">
      <c r="A63" s="13">
        <v>21</v>
      </c>
      <c r="B63" s="14" t="s">
        <v>63</v>
      </c>
      <c r="C63" s="28">
        <v>22</v>
      </c>
      <c r="D63" s="16">
        <f t="shared" si="7"/>
        <v>0</v>
      </c>
      <c r="E63" s="16">
        <f t="shared" si="7"/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7">
        <v>0</v>
      </c>
      <c r="O63" s="11"/>
    </row>
    <row r="64" spans="1:15" s="18" customFormat="1" x14ac:dyDescent="0.2">
      <c r="A64" s="13">
        <v>22</v>
      </c>
      <c r="B64" s="14" t="s">
        <v>64</v>
      </c>
      <c r="C64" s="28">
        <v>17</v>
      </c>
      <c r="D64" s="16">
        <f t="shared" si="7"/>
        <v>93</v>
      </c>
      <c r="E64" s="16">
        <f t="shared" si="7"/>
        <v>12153</v>
      </c>
      <c r="F64" s="16">
        <v>42417</v>
      </c>
      <c r="G64" s="16">
        <v>50</v>
      </c>
      <c r="H64" s="16">
        <v>9259</v>
      </c>
      <c r="I64" s="16">
        <v>12</v>
      </c>
      <c r="J64" s="16">
        <v>0</v>
      </c>
      <c r="K64" s="16">
        <v>24</v>
      </c>
      <c r="L64" s="16">
        <v>2517</v>
      </c>
      <c r="M64" s="16">
        <v>7</v>
      </c>
      <c r="N64" s="17">
        <v>377</v>
      </c>
      <c r="O64" s="11"/>
    </row>
    <row r="65" spans="1:15" s="18" customFormat="1" x14ac:dyDescent="0.2">
      <c r="A65" s="13">
        <v>23</v>
      </c>
      <c r="B65" s="20" t="s">
        <v>65</v>
      </c>
      <c r="C65" s="28">
        <v>10</v>
      </c>
      <c r="D65" s="16">
        <f t="shared" si="7"/>
        <v>24</v>
      </c>
      <c r="E65" s="16">
        <f t="shared" si="7"/>
        <v>7916</v>
      </c>
      <c r="F65" s="16">
        <v>17700</v>
      </c>
      <c r="G65" s="16">
        <v>18</v>
      </c>
      <c r="H65" s="16">
        <v>6590</v>
      </c>
      <c r="I65" s="16">
        <v>0</v>
      </c>
      <c r="J65" s="16">
        <v>0</v>
      </c>
      <c r="K65" s="16">
        <v>6</v>
      </c>
      <c r="L65" s="16">
        <v>1326</v>
      </c>
      <c r="M65" s="16">
        <v>0</v>
      </c>
      <c r="N65" s="17">
        <v>0</v>
      </c>
      <c r="O65" s="11"/>
    </row>
    <row r="66" spans="1:15" s="18" customFormat="1" x14ac:dyDescent="0.2">
      <c r="A66" s="13">
        <v>24</v>
      </c>
      <c r="B66" s="14" t="s">
        <v>66</v>
      </c>
      <c r="C66" s="28">
        <v>20</v>
      </c>
      <c r="D66" s="16">
        <f t="shared" si="7"/>
        <v>108</v>
      </c>
      <c r="E66" s="16">
        <f t="shared" si="7"/>
        <v>11628</v>
      </c>
      <c r="F66" s="16">
        <v>43383</v>
      </c>
      <c r="G66" s="16">
        <v>0</v>
      </c>
      <c r="H66" s="16">
        <v>0</v>
      </c>
      <c r="I66" s="16">
        <v>0</v>
      </c>
      <c r="J66" s="16">
        <v>0</v>
      </c>
      <c r="K66" s="16">
        <v>106</v>
      </c>
      <c r="L66" s="16">
        <v>11628</v>
      </c>
      <c r="M66" s="16">
        <v>2</v>
      </c>
      <c r="N66" s="17">
        <v>0</v>
      </c>
      <c r="O66" s="11"/>
    </row>
    <row r="67" spans="1:15" s="18" customFormat="1" x14ac:dyDescent="0.2">
      <c r="A67" s="13">
        <v>25</v>
      </c>
      <c r="B67" s="19" t="s">
        <v>67</v>
      </c>
      <c r="C67" s="28">
        <v>57</v>
      </c>
      <c r="D67" s="16">
        <f t="shared" si="7"/>
        <v>394</v>
      </c>
      <c r="E67" s="16">
        <f t="shared" si="7"/>
        <v>33633</v>
      </c>
      <c r="F67" s="16">
        <v>209177</v>
      </c>
      <c r="G67" s="16">
        <v>186</v>
      </c>
      <c r="H67" s="16">
        <v>14576</v>
      </c>
      <c r="I67" s="16">
        <v>54</v>
      </c>
      <c r="J67" s="16">
        <v>5666</v>
      </c>
      <c r="K67" s="16">
        <v>124</v>
      </c>
      <c r="L67" s="16">
        <v>12453</v>
      </c>
      <c r="M67" s="16">
        <v>30</v>
      </c>
      <c r="N67" s="17">
        <v>938</v>
      </c>
      <c r="O67" s="11"/>
    </row>
    <row r="68" spans="1:15" s="30" customFormat="1" x14ac:dyDescent="0.2">
      <c r="A68" s="13">
        <v>26</v>
      </c>
      <c r="B68" s="28" t="s">
        <v>68</v>
      </c>
      <c r="C68" s="28">
        <v>13</v>
      </c>
      <c r="D68" s="16">
        <f t="shared" si="7"/>
        <v>112</v>
      </c>
      <c r="E68" s="16">
        <f t="shared" si="7"/>
        <v>7867</v>
      </c>
      <c r="F68" s="16">
        <v>46057</v>
      </c>
      <c r="G68" s="16">
        <v>48</v>
      </c>
      <c r="H68" s="16">
        <v>4452</v>
      </c>
      <c r="I68" s="16">
        <v>13</v>
      </c>
      <c r="J68" s="16">
        <v>296</v>
      </c>
      <c r="K68" s="16">
        <v>48</v>
      </c>
      <c r="L68" s="16">
        <v>3031</v>
      </c>
      <c r="M68" s="16">
        <v>3</v>
      </c>
      <c r="N68" s="17">
        <v>88</v>
      </c>
      <c r="O68" s="29"/>
    </row>
    <row r="69" spans="1:15" s="38" customFormat="1" x14ac:dyDescent="0.2">
      <c r="A69" s="13">
        <v>27</v>
      </c>
      <c r="B69" s="19" t="s">
        <v>69</v>
      </c>
      <c r="C69" s="28">
        <v>23</v>
      </c>
      <c r="D69" s="16">
        <f t="shared" si="7"/>
        <v>110</v>
      </c>
      <c r="E69" s="16">
        <f t="shared" si="7"/>
        <v>17378</v>
      </c>
      <c r="F69" s="16">
        <v>48546</v>
      </c>
      <c r="G69" s="16">
        <v>47</v>
      </c>
      <c r="H69" s="16">
        <v>6310</v>
      </c>
      <c r="I69" s="16">
        <v>19</v>
      </c>
      <c r="J69" s="16">
        <v>1410</v>
      </c>
      <c r="K69" s="16">
        <v>35</v>
      </c>
      <c r="L69" s="16">
        <v>8900</v>
      </c>
      <c r="M69" s="16">
        <v>9</v>
      </c>
      <c r="N69" s="17">
        <v>758</v>
      </c>
      <c r="O69" s="37"/>
    </row>
    <row r="70" spans="1:15" s="30" customFormat="1" x14ac:dyDescent="0.2">
      <c r="A70" s="13">
        <v>28</v>
      </c>
      <c r="B70" s="28" t="s">
        <v>70</v>
      </c>
      <c r="C70" s="28">
        <v>10</v>
      </c>
      <c r="D70" s="16">
        <f t="shared" si="7"/>
        <v>134</v>
      </c>
      <c r="E70" s="16">
        <f t="shared" si="7"/>
        <v>9339</v>
      </c>
      <c r="F70" s="16">
        <v>33215</v>
      </c>
      <c r="G70" s="16">
        <v>56</v>
      </c>
      <c r="H70" s="16">
        <v>6232</v>
      </c>
      <c r="I70" s="16">
        <v>21</v>
      </c>
      <c r="J70" s="16">
        <v>254</v>
      </c>
      <c r="K70" s="16">
        <v>45</v>
      </c>
      <c r="L70" s="16">
        <v>2821</v>
      </c>
      <c r="M70" s="16">
        <v>12</v>
      </c>
      <c r="N70" s="17">
        <v>32</v>
      </c>
      <c r="O70" s="29"/>
    </row>
    <row r="71" spans="1:15" s="18" customFormat="1" x14ac:dyDescent="0.2">
      <c r="A71" s="13">
        <v>29</v>
      </c>
      <c r="B71" s="14" t="s">
        <v>71</v>
      </c>
      <c r="C71" s="28">
        <v>27</v>
      </c>
      <c r="D71" s="16">
        <f t="shared" si="7"/>
        <v>91</v>
      </c>
      <c r="E71" s="16">
        <f t="shared" si="7"/>
        <v>14199</v>
      </c>
      <c r="F71" s="16">
        <v>46372</v>
      </c>
      <c r="G71" s="16">
        <v>56</v>
      </c>
      <c r="H71" s="16">
        <v>10489</v>
      </c>
      <c r="I71" s="16">
        <v>14</v>
      </c>
      <c r="J71" s="16">
        <v>564</v>
      </c>
      <c r="K71" s="16">
        <v>16</v>
      </c>
      <c r="L71" s="16">
        <v>2890</v>
      </c>
      <c r="M71" s="16">
        <v>5</v>
      </c>
      <c r="N71" s="17">
        <v>256</v>
      </c>
      <c r="O71" s="11"/>
    </row>
    <row r="72" spans="1:15" s="18" customFormat="1" x14ac:dyDescent="0.2">
      <c r="A72" s="13">
        <v>30</v>
      </c>
      <c r="B72" s="14" t="s">
        <v>72</v>
      </c>
      <c r="C72" s="28">
        <v>12</v>
      </c>
      <c r="D72" s="16">
        <f t="shared" si="7"/>
        <v>120</v>
      </c>
      <c r="E72" s="16">
        <f t="shared" si="7"/>
        <v>13912</v>
      </c>
      <c r="F72" s="16">
        <v>47010</v>
      </c>
      <c r="G72" s="16">
        <v>50</v>
      </c>
      <c r="H72" s="16">
        <v>7727</v>
      </c>
      <c r="I72" s="16">
        <v>18</v>
      </c>
      <c r="J72" s="16">
        <v>60</v>
      </c>
      <c r="K72" s="16">
        <v>36</v>
      </c>
      <c r="L72" s="16">
        <v>6125</v>
      </c>
      <c r="M72" s="16">
        <v>16</v>
      </c>
      <c r="N72" s="17">
        <v>0</v>
      </c>
      <c r="O72" s="11"/>
    </row>
    <row r="73" spans="1:15" s="18" customFormat="1" x14ac:dyDescent="0.2">
      <c r="A73" s="13">
        <v>31</v>
      </c>
      <c r="B73" s="14" t="s">
        <v>73</v>
      </c>
      <c r="C73" s="28">
        <v>5</v>
      </c>
      <c r="D73" s="16">
        <f t="shared" si="7"/>
        <v>44</v>
      </c>
      <c r="E73" s="16">
        <f t="shared" si="7"/>
        <v>1336</v>
      </c>
      <c r="F73" s="16">
        <v>12772</v>
      </c>
      <c r="G73" s="16">
        <v>23</v>
      </c>
      <c r="H73" s="16">
        <v>1306</v>
      </c>
      <c r="I73" s="16">
        <v>10</v>
      </c>
      <c r="J73" s="16">
        <v>30</v>
      </c>
      <c r="K73" s="16">
        <v>9</v>
      </c>
      <c r="L73" s="16">
        <v>0</v>
      </c>
      <c r="M73" s="16">
        <v>2</v>
      </c>
      <c r="N73" s="17">
        <v>0</v>
      </c>
      <c r="O73" s="11"/>
    </row>
    <row r="74" spans="1:15" s="18" customFormat="1" x14ac:dyDescent="0.2">
      <c r="A74" s="13">
        <v>32</v>
      </c>
      <c r="B74" s="14" t="s">
        <v>74</v>
      </c>
      <c r="C74" s="28">
        <v>45</v>
      </c>
      <c r="D74" s="16">
        <f t="shared" si="7"/>
        <v>106</v>
      </c>
      <c r="E74" s="16">
        <f t="shared" si="7"/>
        <v>22218</v>
      </c>
      <c r="F74" s="16">
        <v>63162</v>
      </c>
      <c r="G74" s="16">
        <v>67</v>
      </c>
      <c r="H74" s="16">
        <v>15295</v>
      </c>
      <c r="I74" s="16">
        <v>0</v>
      </c>
      <c r="J74" s="16">
        <v>0</v>
      </c>
      <c r="K74" s="16">
        <v>39</v>
      </c>
      <c r="L74" s="16">
        <v>6923</v>
      </c>
      <c r="M74" s="16">
        <v>0</v>
      </c>
      <c r="N74" s="17">
        <v>0</v>
      </c>
      <c r="O74" s="11"/>
    </row>
    <row r="75" spans="1:15" s="18" customFormat="1" x14ac:dyDescent="0.2">
      <c r="A75" s="13">
        <v>33</v>
      </c>
      <c r="B75" s="14" t="s">
        <v>75</v>
      </c>
      <c r="C75" s="28">
        <v>32</v>
      </c>
      <c r="D75" s="16">
        <f t="shared" si="7"/>
        <v>86</v>
      </c>
      <c r="E75" s="16">
        <f t="shared" si="7"/>
        <v>26652</v>
      </c>
      <c r="F75" s="16">
        <v>50901</v>
      </c>
      <c r="G75" s="16">
        <v>46</v>
      </c>
      <c r="H75" s="16">
        <v>17070</v>
      </c>
      <c r="I75" s="16">
        <v>9</v>
      </c>
      <c r="J75" s="16">
        <v>927</v>
      </c>
      <c r="K75" s="16">
        <v>26</v>
      </c>
      <c r="L75" s="16">
        <v>8655</v>
      </c>
      <c r="M75" s="16">
        <v>5</v>
      </c>
      <c r="N75" s="17">
        <v>0</v>
      </c>
      <c r="O75" s="11"/>
    </row>
    <row r="76" spans="1:15" s="18" customFormat="1" x14ac:dyDescent="0.2">
      <c r="A76" s="13">
        <v>34</v>
      </c>
      <c r="B76" s="14" t="s">
        <v>76</v>
      </c>
      <c r="C76" s="28">
        <v>7</v>
      </c>
      <c r="D76" s="16">
        <f t="shared" si="7"/>
        <v>30</v>
      </c>
      <c r="E76" s="16">
        <f t="shared" si="7"/>
        <v>8115</v>
      </c>
      <c r="F76" s="16">
        <v>17776</v>
      </c>
      <c r="G76" s="16">
        <v>22</v>
      </c>
      <c r="H76" s="16">
        <v>6851</v>
      </c>
      <c r="I76" s="16">
        <v>0</v>
      </c>
      <c r="J76" s="16">
        <v>0</v>
      </c>
      <c r="K76" s="16">
        <v>8</v>
      </c>
      <c r="L76" s="16">
        <v>1264</v>
      </c>
      <c r="M76" s="16">
        <v>0</v>
      </c>
      <c r="N76" s="17">
        <v>0</v>
      </c>
      <c r="O76" s="11"/>
    </row>
    <row r="77" spans="1:15" s="18" customFormat="1" x14ac:dyDescent="0.2">
      <c r="A77" s="13">
        <v>35</v>
      </c>
      <c r="B77" s="20" t="s">
        <v>77</v>
      </c>
      <c r="C77" s="28">
        <v>8</v>
      </c>
      <c r="D77" s="16">
        <f t="shared" si="7"/>
        <v>93</v>
      </c>
      <c r="E77" s="16">
        <f t="shared" si="7"/>
        <v>7599</v>
      </c>
      <c r="F77" s="16">
        <v>31571</v>
      </c>
      <c r="G77" s="16">
        <v>61</v>
      </c>
      <c r="H77" s="16">
        <v>6743</v>
      </c>
      <c r="I77" s="16">
        <v>1</v>
      </c>
      <c r="J77" s="16">
        <v>70</v>
      </c>
      <c r="K77" s="16">
        <v>31</v>
      </c>
      <c r="L77" s="16">
        <v>786</v>
      </c>
      <c r="M77" s="16">
        <v>0</v>
      </c>
      <c r="N77" s="17">
        <v>0</v>
      </c>
      <c r="O77" s="11"/>
    </row>
    <row r="78" spans="1:15" s="18" customFormat="1" x14ac:dyDescent="0.2">
      <c r="A78" s="13">
        <v>36</v>
      </c>
      <c r="B78" s="14" t="s">
        <v>78</v>
      </c>
      <c r="C78" s="28">
        <v>5</v>
      </c>
      <c r="D78" s="16">
        <f t="shared" si="7"/>
        <v>93</v>
      </c>
      <c r="E78" s="16">
        <f t="shared" si="7"/>
        <v>2268</v>
      </c>
      <c r="F78" s="16">
        <v>31122</v>
      </c>
      <c r="G78" s="16">
        <v>43</v>
      </c>
      <c r="H78" s="16">
        <v>1636</v>
      </c>
      <c r="I78" s="16">
        <v>19</v>
      </c>
      <c r="J78" s="16">
        <v>240</v>
      </c>
      <c r="K78" s="16">
        <v>26</v>
      </c>
      <c r="L78" s="16">
        <v>392</v>
      </c>
      <c r="M78" s="16">
        <v>5</v>
      </c>
      <c r="N78" s="17">
        <v>0</v>
      </c>
      <c r="O78" s="11"/>
    </row>
    <row r="79" spans="1:15" s="18" customFormat="1" x14ac:dyDescent="0.2">
      <c r="A79" s="13">
        <v>37</v>
      </c>
      <c r="B79" s="14" t="s">
        <v>79</v>
      </c>
      <c r="C79" s="28">
        <v>16</v>
      </c>
      <c r="D79" s="16">
        <f t="shared" si="7"/>
        <v>73</v>
      </c>
      <c r="E79" s="16">
        <f t="shared" si="7"/>
        <v>8678</v>
      </c>
      <c r="F79" s="16">
        <v>27431</v>
      </c>
      <c r="G79" s="16">
        <v>33</v>
      </c>
      <c r="H79" s="16">
        <v>6123</v>
      </c>
      <c r="I79" s="16">
        <v>18</v>
      </c>
      <c r="J79" s="16">
        <v>186</v>
      </c>
      <c r="K79" s="16">
        <v>14</v>
      </c>
      <c r="L79" s="16">
        <v>2231</v>
      </c>
      <c r="M79" s="16">
        <v>8</v>
      </c>
      <c r="N79" s="17">
        <v>138</v>
      </c>
      <c r="O79" s="11"/>
    </row>
    <row r="80" spans="1:15" s="30" customFormat="1" x14ac:dyDescent="0.2">
      <c r="A80" s="13">
        <v>38</v>
      </c>
      <c r="B80" s="28" t="s">
        <v>80</v>
      </c>
      <c r="C80" s="28">
        <v>1</v>
      </c>
      <c r="D80" s="16">
        <f t="shared" si="7"/>
        <v>27</v>
      </c>
      <c r="E80" s="16">
        <f t="shared" si="7"/>
        <v>853</v>
      </c>
      <c r="F80" s="16">
        <v>16161</v>
      </c>
      <c r="G80" s="16">
        <v>0</v>
      </c>
      <c r="H80" s="16">
        <v>0</v>
      </c>
      <c r="I80" s="16">
        <v>0</v>
      </c>
      <c r="J80" s="16">
        <v>0</v>
      </c>
      <c r="K80" s="16">
        <v>20</v>
      </c>
      <c r="L80" s="16">
        <v>853</v>
      </c>
      <c r="M80" s="16">
        <v>7</v>
      </c>
      <c r="N80" s="17">
        <v>0</v>
      </c>
      <c r="O80" s="29"/>
    </row>
    <row r="81" spans="1:16" s="27" customFormat="1" ht="13.5" thickBot="1" x14ac:dyDescent="0.25">
      <c r="A81" s="22"/>
      <c r="B81" s="32"/>
      <c r="C81" s="24">
        <f t="shared" ref="C81:N81" si="8">SUM(C43:C80)</f>
        <v>723</v>
      </c>
      <c r="D81" s="24">
        <f t="shared" si="8"/>
        <v>3768</v>
      </c>
      <c r="E81" s="24">
        <f t="shared" si="8"/>
        <v>446715</v>
      </c>
      <c r="F81" s="24">
        <f t="shared" si="8"/>
        <v>1843584</v>
      </c>
      <c r="G81" s="24">
        <f t="shared" si="8"/>
        <v>1927</v>
      </c>
      <c r="H81" s="24">
        <f t="shared" si="8"/>
        <v>263879</v>
      </c>
      <c r="I81" s="24">
        <f t="shared" si="8"/>
        <v>532</v>
      </c>
      <c r="J81" s="24">
        <f t="shared" si="8"/>
        <v>16648</v>
      </c>
      <c r="K81" s="24">
        <f t="shared" si="8"/>
        <v>1086</v>
      </c>
      <c r="L81" s="24">
        <f t="shared" si="8"/>
        <v>160330</v>
      </c>
      <c r="M81" s="24">
        <f t="shared" si="8"/>
        <v>223</v>
      </c>
      <c r="N81" s="25">
        <f t="shared" si="8"/>
        <v>5858</v>
      </c>
      <c r="O81" s="26"/>
    </row>
    <row r="82" spans="1:16" x14ac:dyDescent="0.2">
      <c r="A82" s="8"/>
      <c r="B82" s="9" t="s">
        <v>81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</row>
    <row r="83" spans="1:16" s="18" customFormat="1" x14ac:dyDescent="0.2">
      <c r="A83" s="13">
        <v>1</v>
      </c>
      <c r="B83" s="14" t="s">
        <v>82</v>
      </c>
      <c r="C83" s="15">
        <v>6</v>
      </c>
      <c r="D83" s="16">
        <f t="shared" ref="D83:E98" si="9">SUM(M83+K83+I83+G83)</f>
        <v>20</v>
      </c>
      <c r="E83" s="16">
        <f t="shared" si="9"/>
        <v>2287</v>
      </c>
      <c r="F83" s="16">
        <v>8141</v>
      </c>
      <c r="G83" s="16">
        <v>12</v>
      </c>
      <c r="H83" s="16">
        <v>1029</v>
      </c>
      <c r="I83" s="16">
        <v>0</v>
      </c>
      <c r="J83" s="16">
        <v>0</v>
      </c>
      <c r="K83" s="16">
        <v>8</v>
      </c>
      <c r="L83" s="16">
        <v>1258</v>
      </c>
      <c r="M83" s="16">
        <v>0</v>
      </c>
      <c r="N83" s="17">
        <v>0</v>
      </c>
      <c r="O83" s="11"/>
    </row>
    <row r="84" spans="1:16" s="18" customFormat="1" x14ac:dyDescent="0.2">
      <c r="A84" s="13">
        <v>2</v>
      </c>
      <c r="B84" s="14" t="s">
        <v>83</v>
      </c>
      <c r="C84" s="15">
        <v>6</v>
      </c>
      <c r="D84" s="16">
        <f t="shared" si="9"/>
        <v>120</v>
      </c>
      <c r="E84" s="16">
        <f t="shared" si="9"/>
        <v>7124</v>
      </c>
      <c r="F84" s="16">
        <v>36795</v>
      </c>
      <c r="G84" s="16">
        <v>63</v>
      </c>
      <c r="H84" s="16">
        <v>4310</v>
      </c>
      <c r="I84" s="16">
        <v>11</v>
      </c>
      <c r="J84" s="16">
        <v>0</v>
      </c>
      <c r="K84" s="16">
        <v>36</v>
      </c>
      <c r="L84" s="16">
        <v>2769</v>
      </c>
      <c r="M84" s="16">
        <v>10</v>
      </c>
      <c r="N84" s="17">
        <v>45</v>
      </c>
      <c r="O84" s="11"/>
      <c r="P84" s="35"/>
    </row>
    <row r="85" spans="1:16" s="18" customFormat="1" x14ac:dyDescent="0.2">
      <c r="A85" s="13">
        <v>3</v>
      </c>
      <c r="B85" s="14" t="s">
        <v>84</v>
      </c>
      <c r="C85" s="15">
        <v>25</v>
      </c>
      <c r="D85" s="16">
        <f t="shared" si="9"/>
        <v>101</v>
      </c>
      <c r="E85" s="16">
        <f t="shared" si="9"/>
        <v>11931</v>
      </c>
      <c r="F85" s="16">
        <v>39956</v>
      </c>
      <c r="G85" s="16">
        <v>45</v>
      </c>
      <c r="H85" s="16">
        <v>6990</v>
      </c>
      <c r="I85" s="16">
        <v>16</v>
      </c>
      <c r="J85" s="16">
        <v>1256</v>
      </c>
      <c r="K85" s="16">
        <v>18</v>
      </c>
      <c r="L85" s="16">
        <v>2301</v>
      </c>
      <c r="M85" s="16">
        <v>22</v>
      </c>
      <c r="N85" s="17">
        <v>1384</v>
      </c>
      <c r="O85" s="11"/>
    </row>
    <row r="86" spans="1:16" s="18" customFormat="1" x14ac:dyDescent="0.2">
      <c r="A86" s="13">
        <v>4</v>
      </c>
      <c r="B86" s="14" t="s">
        <v>85</v>
      </c>
      <c r="C86" s="15">
        <v>2</v>
      </c>
      <c r="D86" s="16">
        <f t="shared" si="9"/>
        <v>0</v>
      </c>
      <c r="E86" s="16">
        <f t="shared" si="9"/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36">
        <v>0</v>
      </c>
      <c r="O86" s="34"/>
    </row>
    <row r="87" spans="1:16" s="18" customFormat="1" x14ac:dyDescent="0.2">
      <c r="A87" s="13">
        <v>5</v>
      </c>
      <c r="B87" s="14" t="s">
        <v>86</v>
      </c>
      <c r="C87" s="15">
        <v>8</v>
      </c>
      <c r="D87" s="16">
        <f t="shared" si="9"/>
        <v>20</v>
      </c>
      <c r="E87" s="16">
        <f t="shared" si="9"/>
        <v>10377</v>
      </c>
      <c r="F87" s="16">
        <v>12632</v>
      </c>
      <c r="G87" s="16">
        <v>12</v>
      </c>
      <c r="H87" s="16">
        <v>7829</v>
      </c>
      <c r="I87" s="16">
        <v>0</v>
      </c>
      <c r="J87" s="16">
        <v>0</v>
      </c>
      <c r="K87" s="16">
        <v>7</v>
      </c>
      <c r="L87" s="16">
        <v>2192</v>
      </c>
      <c r="M87" s="16">
        <v>1</v>
      </c>
      <c r="N87" s="17">
        <v>356</v>
      </c>
      <c r="O87" s="11"/>
    </row>
    <row r="88" spans="1:16" s="18" customFormat="1" x14ac:dyDescent="0.2">
      <c r="A88" s="13">
        <v>6</v>
      </c>
      <c r="B88" s="16" t="s">
        <v>87</v>
      </c>
      <c r="C88" s="15">
        <v>10</v>
      </c>
      <c r="D88" s="16">
        <f t="shared" si="9"/>
        <v>56</v>
      </c>
      <c r="E88" s="16">
        <f t="shared" si="9"/>
        <v>10062</v>
      </c>
      <c r="F88" s="16">
        <v>27562</v>
      </c>
      <c r="G88" s="16">
        <v>21</v>
      </c>
      <c r="H88" s="16">
        <v>6345</v>
      </c>
      <c r="I88" s="16">
        <v>13</v>
      </c>
      <c r="J88" s="16">
        <v>546</v>
      </c>
      <c r="K88" s="16">
        <v>11</v>
      </c>
      <c r="L88" s="16">
        <v>2795</v>
      </c>
      <c r="M88" s="16">
        <v>11</v>
      </c>
      <c r="N88" s="17">
        <v>376</v>
      </c>
      <c r="O88" s="11"/>
    </row>
    <row r="89" spans="1:16" s="18" customFormat="1" x14ac:dyDescent="0.2">
      <c r="A89" s="13">
        <v>7</v>
      </c>
      <c r="B89" s="14" t="s">
        <v>88</v>
      </c>
      <c r="C89" s="15">
        <v>12</v>
      </c>
      <c r="D89" s="16">
        <f t="shared" si="9"/>
        <v>57</v>
      </c>
      <c r="E89" s="16">
        <f t="shared" si="9"/>
        <v>3867</v>
      </c>
      <c r="F89" s="16">
        <v>30454</v>
      </c>
      <c r="G89" s="16">
        <v>30</v>
      </c>
      <c r="H89" s="16">
        <v>3013</v>
      </c>
      <c r="I89" s="16">
        <v>21</v>
      </c>
      <c r="J89" s="16">
        <v>375</v>
      </c>
      <c r="K89" s="16">
        <v>6</v>
      </c>
      <c r="L89" s="16">
        <v>479</v>
      </c>
      <c r="M89" s="16">
        <v>0</v>
      </c>
      <c r="N89" s="17">
        <v>0</v>
      </c>
      <c r="O89" s="11"/>
    </row>
    <row r="90" spans="1:16" s="18" customFormat="1" x14ac:dyDescent="0.2">
      <c r="A90" s="13">
        <v>8</v>
      </c>
      <c r="B90" s="14" t="s">
        <v>89</v>
      </c>
      <c r="C90" s="15">
        <v>2</v>
      </c>
      <c r="D90" s="16">
        <f t="shared" si="9"/>
        <v>76</v>
      </c>
      <c r="E90" s="16">
        <f t="shared" si="9"/>
        <v>2710</v>
      </c>
      <c r="F90" s="16">
        <v>26463</v>
      </c>
      <c r="G90" s="16">
        <v>32</v>
      </c>
      <c r="H90" s="16">
        <v>1247</v>
      </c>
      <c r="I90" s="16">
        <v>21</v>
      </c>
      <c r="J90" s="16">
        <v>0</v>
      </c>
      <c r="K90" s="16">
        <v>12</v>
      </c>
      <c r="L90" s="16">
        <v>1463</v>
      </c>
      <c r="M90" s="16">
        <v>11</v>
      </c>
      <c r="N90" s="17">
        <v>0</v>
      </c>
      <c r="O90" s="11"/>
    </row>
    <row r="91" spans="1:16" s="18" customFormat="1" x14ac:dyDescent="0.2">
      <c r="A91" s="13">
        <v>9</v>
      </c>
      <c r="B91" s="14" t="s">
        <v>90</v>
      </c>
      <c r="C91" s="15">
        <v>1</v>
      </c>
      <c r="D91" s="16">
        <f t="shared" si="9"/>
        <v>0</v>
      </c>
      <c r="E91" s="16">
        <f t="shared" si="9"/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36">
        <v>0</v>
      </c>
      <c r="O91" s="11"/>
    </row>
    <row r="92" spans="1:16" s="18" customFormat="1" x14ac:dyDescent="0.2">
      <c r="A92" s="13">
        <v>10</v>
      </c>
      <c r="B92" s="14" t="s">
        <v>91</v>
      </c>
      <c r="C92" s="15">
        <v>3</v>
      </c>
      <c r="D92" s="16">
        <f t="shared" si="9"/>
        <v>44</v>
      </c>
      <c r="E92" s="16">
        <f t="shared" si="9"/>
        <v>3738</v>
      </c>
      <c r="F92" s="16">
        <v>10230</v>
      </c>
      <c r="G92" s="16">
        <v>20</v>
      </c>
      <c r="H92" s="16">
        <v>2091</v>
      </c>
      <c r="I92" s="16">
        <v>6</v>
      </c>
      <c r="J92" s="16">
        <v>0</v>
      </c>
      <c r="K92" s="16">
        <v>13</v>
      </c>
      <c r="L92" s="16">
        <v>1647</v>
      </c>
      <c r="M92" s="16">
        <v>5</v>
      </c>
      <c r="N92" s="17">
        <v>0</v>
      </c>
      <c r="O92" s="11"/>
    </row>
    <row r="93" spans="1:16" s="18" customFormat="1" x14ac:dyDescent="0.2">
      <c r="A93" s="13">
        <v>11</v>
      </c>
      <c r="B93" s="14" t="s">
        <v>92</v>
      </c>
      <c r="C93" s="15">
        <v>8</v>
      </c>
      <c r="D93" s="16">
        <f t="shared" si="9"/>
        <v>50</v>
      </c>
      <c r="E93" s="16">
        <f t="shared" si="9"/>
        <v>6420</v>
      </c>
      <c r="F93" s="16">
        <v>19233</v>
      </c>
      <c r="G93" s="16">
        <v>21</v>
      </c>
      <c r="H93" s="16">
        <v>2639</v>
      </c>
      <c r="I93" s="16">
        <v>13</v>
      </c>
      <c r="J93" s="16">
        <v>1866</v>
      </c>
      <c r="K93" s="16">
        <v>12</v>
      </c>
      <c r="L93" s="16">
        <v>1380</v>
      </c>
      <c r="M93" s="16">
        <v>4</v>
      </c>
      <c r="N93" s="17">
        <v>535</v>
      </c>
      <c r="O93" s="11"/>
    </row>
    <row r="94" spans="1:16" s="18" customFormat="1" x14ac:dyDescent="0.2">
      <c r="A94" s="13">
        <v>12</v>
      </c>
      <c r="B94" s="14" t="s">
        <v>93</v>
      </c>
      <c r="C94" s="15">
        <v>23</v>
      </c>
      <c r="D94" s="16">
        <f t="shared" si="9"/>
        <v>123</v>
      </c>
      <c r="E94" s="16">
        <f t="shared" si="9"/>
        <v>9133</v>
      </c>
      <c r="F94" s="16">
        <v>43977</v>
      </c>
      <c r="G94" s="16">
        <v>54</v>
      </c>
      <c r="H94" s="16">
        <v>4819</v>
      </c>
      <c r="I94" s="16">
        <v>21</v>
      </c>
      <c r="J94" s="16">
        <v>151</v>
      </c>
      <c r="K94" s="16">
        <v>34</v>
      </c>
      <c r="L94" s="16">
        <v>4083</v>
      </c>
      <c r="M94" s="16">
        <v>14</v>
      </c>
      <c r="N94" s="17">
        <v>80</v>
      </c>
      <c r="O94" s="11"/>
    </row>
    <row r="95" spans="1:16" s="18" customFormat="1" x14ac:dyDescent="0.2">
      <c r="A95" s="13">
        <v>13</v>
      </c>
      <c r="B95" s="14" t="s">
        <v>94</v>
      </c>
      <c r="C95" s="15">
        <v>4</v>
      </c>
      <c r="D95" s="16">
        <f t="shared" si="9"/>
        <v>35</v>
      </c>
      <c r="E95" s="16">
        <f t="shared" si="9"/>
        <v>4957</v>
      </c>
      <c r="F95" s="16">
        <v>7443</v>
      </c>
      <c r="G95" s="16">
        <v>15</v>
      </c>
      <c r="H95" s="16">
        <v>3223</v>
      </c>
      <c r="I95" s="16">
        <v>7</v>
      </c>
      <c r="J95" s="16">
        <v>868</v>
      </c>
      <c r="K95" s="16">
        <v>4</v>
      </c>
      <c r="L95" s="16">
        <v>401</v>
      </c>
      <c r="M95" s="16">
        <v>9</v>
      </c>
      <c r="N95" s="17">
        <v>465</v>
      </c>
      <c r="O95" s="11"/>
    </row>
    <row r="96" spans="1:16" s="18" customFormat="1" x14ac:dyDescent="0.2">
      <c r="A96" s="13">
        <v>14</v>
      </c>
      <c r="B96" s="14" t="s">
        <v>95</v>
      </c>
      <c r="C96" s="15">
        <v>32</v>
      </c>
      <c r="D96" s="16">
        <f t="shared" si="9"/>
        <v>106</v>
      </c>
      <c r="E96" s="16">
        <f t="shared" si="9"/>
        <v>13706</v>
      </c>
      <c r="F96" s="16">
        <v>41579</v>
      </c>
      <c r="G96" s="16">
        <v>38</v>
      </c>
      <c r="H96" s="16">
        <v>5478</v>
      </c>
      <c r="I96" s="16">
        <v>25</v>
      </c>
      <c r="J96" s="16">
        <v>2832</v>
      </c>
      <c r="K96" s="16">
        <v>23</v>
      </c>
      <c r="L96" s="16">
        <v>3702</v>
      </c>
      <c r="M96" s="16">
        <v>20</v>
      </c>
      <c r="N96" s="17">
        <v>1694</v>
      </c>
      <c r="O96" s="11"/>
    </row>
    <row r="97" spans="1:26" s="18" customFormat="1" x14ac:dyDescent="0.2">
      <c r="A97" s="13">
        <v>15</v>
      </c>
      <c r="B97" s="20" t="s">
        <v>96</v>
      </c>
      <c r="C97" s="15">
        <v>2</v>
      </c>
      <c r="D97" s="16">
        <f t="shared" si="9"/>
        <v>19</v>
      </c>
      <c r="E97" s="16">
        <f t="shared" si="9"/>
        <v>1558</v>
      </c>
      <c r="F97" s="16">
        <v>9504</v>
      </c>
      <c r="G97" s="16">
        <v>12</v>
      </c>
      <c r="H97" s="16">
        <v>1392</v>
      </c>
      <c r="I97" s="16">
        <v>1</v>
      </c>
      <c r="J97" s="16">
        <v>0</v>
      </c>
      <c r="K97" s="16">
        <v>6</v>
      </c>
      <c r="L97" s="16">
        <v>166</v>
      </c>
      <c r="M97" s="16">
        <v>0</v>
      </c>
      <c r="N97" s="17">
        <v>0</v>
      </c>
      <c r="O97" s="11"/>
    </row>
    <row r="98" spans="1:26" s="18" customFormat="1" x14ac:dyDescent="0.2">
      <c r="A98" s="13">
        <v>16</v>
      </c>
      <c r="B98" s="14" t="s">
        <v>97</v>
      </c>
      <c r="C98" s="15">
        <v>7</v>
      </c>
      <c r="D98" s="16">
        <f t="shared" si="9"/>
        <v>35</v>
      </c>
      <c r="E98" s="16">
        <f t="shared" si="9"/>
        <v>7353</v>
      </c>
      <c r="F98" s="16">
        <v>12986</v>
      </c>
      <c r="G98" s="16">
        <v>13</v>
      </c>
      <c r="H98" s="16">
        <v>6341</v>
      </c>
      <c r="I98" s="16">
        <v>7</v>
      </c>
      <c r="J98" s="16">
        <v>146</v>
      </c>
      <c r="K98" s="16">
        <v>8</v>
      </c>
      <c r="L98" s="16">
        <v>710</v>
      </c>
      <c r="M98" s="16">
        <v>7</v>
      </c>
      <c r="N98" s="17">
        <v>156</v>
      </c>
      <c r="O98" s="11"/>
    </row>
    <row r="99" spans="1:26" s="18" customFormat="1" x14ac:dyDescent="0.2">
      <c r="A99" s="13">
        <v>17</v>
      </c>
      <c r="B99" s="14" t="s">
        <v>98</v>
      </c>
      <c r="C99" s="15">
        <v>25</v>
      </c>
      <c r="D99" s="16">
        <f t="shared" ref="D99:E101" si="10">SUM(M99+K99+I99+G99)</f>
        <v>88</v>
      </c>
      <c r="E99" s="16">
        <f t="shared" si="10"/>
        <v>10631</v>
      </c>
      <c r="F99" s="16">
        <v>30773</v>
      </c>
      <c r="G99" s="16">
        <v>30</v>
      </c>
      <c r="H99" s="16">
        <v>4423</v>
      </c>
      <c r="I99" s="16">
        <v>21</v>
      </c>
      <c r="J99" s="16">
        <v>997</v>
      </c>
      <c r="K99" s="16">
        <v>24</v>
      </c>
      <c r="L99" s="16">
        <v>4766</v>
      </c>
      <c r="M99" s="16">
        <v>13</v>
      </c>
      <c r="N99" s="17">
        <v>445</v>
      </c>
      <c r="O99" s="11"/>
    </row>
    <row r="100" spans="1:26" s="18" customFormat="1" x14ac:dyDescent="0.2">
      <c r="A100" s="13">
        <v>18</v>
      </c>
      <c r="B100" s="14" t="s">
        <v>99</v>
      </c>
      <c r="C100" s="15">
        <v>28</v>
      </c>
      <c r="D100" s="16">
        <f t="shared" si="10"/>
        <v>81</v>
      </c>
      <c r="E100" s="16">
        <f t="shared" si="10"/>
        <v>42051</v>
      </c>
      <c r="F100" s="16">
        <v>64563</v>
      </c>
      <c r="G100" s="16">
        <v>24</v>
      </c>
      <c r="H100" s="16">
        <v>16238</v>
      </c>
      <c r="I100" s="16">
        <v>30</v>
      </c>
      <c r="J100" s="16">
        <v>12280</v>
      </c>
      <c r="K100" s="16">
        <v>20</v>
      </c>
      <c r="L100" s="16">
        <v>10497</v>
      </c>
      <c r="M100" s="16">
        <v>7</v>
      </c>
      <c r="N100" s="17">
        <v>3036</v>
      </c>
      <c r="O100" s="11"/>
    </row>
    <row r="101" spans="1:26" s="18" customFormat="1" x14ac:dyDescent="0.2">
      <c r="A101" s="13">
        <v>19</v>
      </c>
      <c r="B101" s="28" t="s">
        <v>100</v>
      </c>
      <c r="C101" s="15">
        <v>13</v>
      </c>
      <c r="D101" s="16">
        <f t="shared" si="10"/>
        <v>73</v>
      </c>
      <c r="E101" s="16">
        <f t="shared" si="10"/>
        <v>16775</v>
      </c>
      <c r="F101" s="16">
        <v>33072</v>
      </c>
      <c r="G101" s="16">
        <v>25</v>
      </c>
      <c r="H101" s="16">
        <v>8084</v>
      </c>
      <c r="I101" s="16">
        <v>22</v>
      </c>
      <c r="J101" s="16">
        <v>2392</v>
      </c>
      <c r="K101" s="16">
        <v>20</v>
      </c>
      <c r="L101" s="16">
        <v>3980</v>
      </c>
      <c r="M101" s="16">
        <v>6</v>
      </c>
      <c r="N101" s="17">
        <v>2319</v>
      </c>
      <c r="O101" s="11"/>
    </row>
    <row r="102" spans="1:26" s="27" customFormat="1" ht="13.5" thickBot="1" x14ac:dyDescent="0.25">
      <c r="A102" s="22"/>
      <c r="B102" s="23"/>
      <c r="C102" s="24">
        <f t="shared" ref="C102:N102" si="11">SUM(C83:C101)</f>
        <v>217</v>
      </c>
      <c r="D102" s="24">
        <f t="shared" si="11"/>
        <v>1104</v>
      </c>
      <c r="E102" s="24">
        <f t="shared" si="11"/>
        <v>164680</v>
      </c>
      <c r="F102" s="24">
        <f t="shared" si="11"/>
        <v>455363</v>
      </c>
      <c r="G102" s="24">
        <f t="shared" si="11"/>
        <v>467</v>
      </c>
      <c r="H102" s="24">
        <f t="shared" si="11"/>
        <v>85491</v>
      </c>
      <c r="I102" s="24">
        <f t="shared" si="11"/>
        <v>235</v>
      </c>
      <c r="J102" s="24">
        <f t="shared" si="11"/>
        <v>23709</v>
      </c>
      <c r="K102" s="24">
        <f t="shared" si="11"/>
        <v>262</v>
      </c>
      <c r="L102" s="24">
        <f t="shared" si="11"/>
        <v>44589</v>
      </c>
      <c r="M102" s="24">
        <f t="shared" si="11"/>
        <v>140</v>
      </c>
      <c r="N102" s="25">
        <f t="shared" si="11"/>
        <v>10891</v>
      </c>
      <c r="O102" s="26"/>
    </row>
    <row r="103" spans="1:26" x14ac:dyDescent="0.2">
      <c r="A103" s="8"/>
      <c r="B103" s="9" t="s">
        <v>101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10"/>
    </row>
    <row r="104" spans="1:26" s="18" customFormat="1" x14ac:dyDescent="0.2">
      <c r="A104" s="13">
        <v>1</v>
      </c>
      <c r="B104" s="19" t="s">
        <v>102</v>
      </c>
      <c r="C104" s="28">
        <v>31</v>
      </c>
      <c r="D104" s="16">
        <f t="shared" ref="D104:E107" si="12">SUM(M104+K104+I104+G104)</f>
        <v>238</v>
      </c>
      <c r="E104" s="16">
        <f t="shared" si="12"/>
        <v>11699</v>
      </c>
      <c r="F104" s="16">
        <v>97039</v>
      </c>
      <c r="G104" s="16">
        <v>104</v>
      </c>
      <c r="H104" s="16">
        <v>5288</v>
      </c>
      <c r="I104" s="16">
        <v>35</v>
      </c>
      <c r="J104" s="16">
        <v>525</v>
      </c>
      <c r="K104" s="16">
        <v>75</v>
      </c>
      <c r="L104" s="16">
        <v>5658</v>
      </c>
      <c r="M104" s="16">
        <v>24</v>
      </c>
      <c r="N104" s="17">
        <v>228</v>
      </c>
      <c r="O104" s="11"/>
    </row>
    <row r="105" spans="1:26" s="18" customFormat="1" x14ac:dyDescent="0.2">
      <c r="A105" s="13">
        <v>2</v>
      </c>
      <c r="B105" s="19" t="s">
        <v>103</v>
      </c>
      <c r="C105" s="28">
        <v>23</v>
      </c>
      <c r="D105" s="16">
        <f t="shared" si="12"/>
        <v>253</v>
      </c>
      <c r="E105" s="16">
        <f t="shared" si="12"/>
        <v>20899</v>
      </c>
      <c r="F105" s="16">
        <v>110540</v>
      </c>
      <c r="G105" s="16">
        <v>152</v>
      </c>
      <c r="H105" s="16">
        <v>12363</v>
      </c>
      <c r="I105" s="16">
        <v>27</v>
      </c>
      <c r="J105" s="16">
        <v>32</v>
      </c>
      <c r="K105" s="16">
        <v>65</v>
      </c>
      <c r="L105" s="16">
        <v>8384</v>
      </c>
      <c r="M105" s="16">
        <v>9</v>
      </c>
      <c r="N105" s="17">
        <v>120</v>
      </c>
      <c r="O105" s="11"/>
    </row>
    <row r="106" spans="1:26" s="18" customFormat="1" x14ac:dyDescent="0.2">
      <c r="A106" s="13">
        <v>3</v>
      </c>
      <c r="B106" s="19" t="s">
        <v>104</v>
      </c>
      <c r="C106" s="28">
        <v>25</v>
      </c>
      <c r="D106" s="16">
        <f t="shared" si="12"/>
        <v>245</v>
      </c>
      <c r="E106" s="16">
        <f t="shared" si="12"/>
        <v>20235</v>
      </c>
      <c r="F106" s="16">
        <v>86516</v>
      </c>
      <c r="G106" s="16">
        <v>121</v>
      </c>
      <c r="H106" s="16">
        <v>13569</v>
      </c>
      <c r="I106" s="16">
        <v>21</v>
      </c>
      <c r="J106" s="16">
        <v>379</v>
      </c>
      <c r="K106" s="16">
        <v>89</v>
      </c>
      <c r="L106" s="16">
        <v>6187</v>
      </c>
      <c r="M106" s="16">
        <v>14</v>
      </c>
      <c r="N106" s="17">
        <v>100</v>
      </c>
      <c r="O106" s="11"/>
      <c r="R106" s="12"/>
    </row>
    <row r="107" spans="1:26" s="18" customFormat="1" x14ac:dyDescent="0.2">
      <c r="A107" s="13">
        <v>4</v>
      </c>
      <c r="B107" s="19" t="s">
        <v>105</v>
      </c>
      <c r="C107" s="28">
        <v>24</v>
      </c>
      <c r="D107" s="16">
        <f t="shared" si="12"/>
        <v>106</v>
      </c>
      <c r="E107" s="16">
        <f t="shared" si="12"/>
        <v>5698</v>
      </c>
      <c r="F107" s="16">
        <v>42660</v>
      </c>
      <c r="G107" s="16">
        <v>51</v>
      </c>
      <c r="H107" s="16">
        <v>3626</v>
      </c>
      <c r="I107" s="16">
        <v>15</v>
      </c>
      <c r="J107" s="16">
        <v>0</v>
      </c>
      <c r="K107" s="16">
        <v>26</v>
      </c>
      <c r="L107" s="16">
        <v>2072</v>
      </c>
      <c r="M107" s="16">
        <v>14</v>
      </c>
      <c r="N107" s="17">
        <v>0</v>
      </c>
      <c r="O107" s="39"/>
      <c r="P107" s="33"/>
      <c r="Q107" s="33"/>
      <c r="R107" s="33"/>
      <c r="S107" s="33"/>
      <c r="T107" s="33"/>
      <c r="U107" s="33"/>
      <c r="Z107" s="12"/>
    </row>
    <row r="108" spans="1:26" s="27" customFormat="1" ht="13.5" thickBot="1" x14ac:dyDescent="0.25">
      <c r="A108" s="22"/>
      <c r="B108" s="40"/>
      <c r="C108" s="40">
        <f>SUM(C104:C107)</f>
        <v>103</v>
      </c>
      <c r="D108" s="40">
        <f t="shared" ref="D108:N108" si="13">SUM(D104:D107)</f>
        <v>842</v>
      </c>
      <c r="E108" s="40">
        <f t="shared" si="13"/>
        <v>58531</v>
      </c>
      <c r="F108" s="40">
        <f t="shared" si="13"/>
        <v>336755</v>
      </c>
      <c r="G108" s="40">
        <f t="shared" si="13"/>
        <v>428</v>
      </c>
      <c r="H108" s="40">
        <f t="shared" si="13"/>
        <v>34846</v>
      </c>
      <c r="I108" s="40">
        <f t="shared" si="13"/>
        <v>98</v>
      </c>
      <c r="J108" s="40">
        <f t="shared" si="13"/>
        <v>936</v>
      </c>
      <c r="K108" s="40">
        <f t="shared" si="13"/>
        <v>255</v>
      </c>
      <c r="L108" s="40">
        <f t="shared" si="13"/>
        <v>22301</v>
      </c>
      <c r="M108" s="40">
        <f t="shared" si="13"/>
        <v>61</v>
      </c>
      <c r="N108" s="41">
        <f t="shared" si="13"/>
        <v>448</v>
      </c>
      <c r="O108" s="26"/>
    </row>
    <row r="109" spans="1:26" x14ac:dyDescent="0.2">
      <c r="A109" s="8"/>
      <c r="B109" s="9" t="s">
        <v>106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10"/>
    </row>
    <row r="110" spans="1:26" s="18" customFormat="1" x14ac:dyDescent="0.2">
      <c r="A110" s="13">
        <v>1</v>
      </c>
      <c r="B110" s="19" t="s">
        <v>107</v>
      </c>
      <c r="C110" s="15">
        <v>11</v>
      </c>
      <c r="D110" s="16">
        <f t="shared" ref="D110:E122" si="14">SUM(M110+K110+I110+G110)</f>
        <v>497</v>
      </c>
      <c r="E110" s="16">
        <f t="shared" si="14"/>
        <v>5405</v>
      </c>
      <c r="F110" s="16">
        <v>127784</v>
      </c>
      <c r="G110" s="16">
        <v>403</v>
      </c>
      <c r="H110" s="16">
        <v>5405</v>
      </c>
      <c r="I110" s="16">
        <v>61</v>
      </c>
      <c r="J110" s="16">
        <v>0</v>
      </c>
      <c r="K110" s="16">
        <v>33</v>
      </c>
      <c r="L110" s="16">
        <v>0</v>
      </c>
      <c r="M110" s="16">
        <v>0</v>
      </c>
      <c r="N110" s="17">
        <v>0</v>
      </c>
      <c r="O110" s="11"/>
      <c r="R110" s="12"/>
    </row>
    <row r="111" spans="1:26" s="18" customFormat="1" x14ac:dyDescent="0.2">
      <c r="A111" s="13">
        <v>2</v>
      </c>
      <c r="B111" s="19" t="s">
        <v>108</v>
      </c>
      <c r="C111" s="15">
        <v>29</v>
      </c>
      <c r="D111" s="16">
        <f t="shared" si="14"/>
        <v>270</v>
      </c>
      <c r="E111" s="16">
        <f t="shared" si="14"/>
        <v>16693</v>
      </c>
      <c r="F111" s="16">
        <v>127511</v>
      </c>
      <c r="G111" s="16">
        <v>115</v>
      </c>
      <c r="H111" s="16">
        <v>10302</v>
      </c>
      <c r="I111" s="16">
        <v>39</v>
      </c>
      <c r="J111" s="16">
        <v>288</v>
      </c>
      <c r="K111" s="16">
        <v>78</v>
      </c>
      <c r="L111" s="16">
        <v>4741</v>
      </c>
      <c r="M111" s="16">
        <v>38</v>
      </c>
      <c r="N111" s="17">
        <v>1362</v>
      </c>
      <c r="O111" s="11"/>
      <c r="R111" s="12"/>
    </row>
    <row r="112" spans="1:26" s="18" customFormat="1" x14ac:dyDescent="0.2">
      <c r="A112" s="13">
        <v>3</v>
      </c>
      <c r="B112" s="19" t="s">
        <v>109</v>
      </c>
      <c r="C112" s="15">
        <v>10</v>
      </c>
      <c r="D112" s="16">
        <f t="shared" si="14"/>
        <v>148</v>
      </c>
      <c r="E112" s="16">
        <f t="shared" si="14"/>
        <v>5071</v>
      </c>
      <c r="F112" s="16">
        <v>48345</v>
      </c>
      <c r="G112" s="16">
        <v>66</v>
      </c>
      <c r="H112" s="16">
        <v>1751</v>
      </c>
      <c r="I112" s="16">
        <v>34</v>
      </c>
      <c r="J112" s="16">
        <v>608</v>
      </c>
      <c r="K112" s="16">
        <v>34</v>
      </c>
      <c r="L112" s="16">
        <v>2112</v>
      </c>
      <c r="M112" s="16">
        <v>14</v>
      </c>
      <c r="N112" s="17">
        <v>600</v>
      </c>
      <c r="O112" s="11"/>
      <c r="R112" s="12"/>
    </row>
    <row r="113" spans="1:18" s="18" customFormat="1" x14ac:dyDescent="0.2">
      <c r="A113" s="13">
        <v>4</v>
      </c>
      <c r="B113" s="19" t="s">
        <v>110</v>
      </c>
      <c r="C113" s="15">
        <v>42</v>
      </c>
      <c r="D113" s="16">
        <f t="shared" si="14"/>
        <v>536</v>
      </c>
      <c r="E113" s="16">
        <f t="shared" si="14"/>
        <v>19047</v>
      </c>
      <c r="F113" s="16">
        <v>163970</v>
      </c>
      <c r="G113" s="16">
        <v>359</v>
      </c>
      <c r="H113" s="16">
        <v>16622</v>
      </c>
      <c r="I113" s="16">
        <v>97</v>
      </c>
      <c r="J113" s="16">
        <v>0</v>
      </c>
      <c r="K113" s="16">
        <v>60</v>
      </c>
      <c r="L113" s="16">
        <v>2425</v>
      </c>
      <c r="M113" s="16">
        <v>20</v>
      </c>
      <c r="N113" s="17">
        <v>0</v>
      </c>
      <c r="O113" s="11"/>
      <c r="R113" s="38"/>
    </row>
    <row r="114" spans="1:18" s="18" customFormat="1" x14ac:dyDescent="0.2">
      <c r="A114" s="13">
        <v>5</v>
      </c>
      <c r="B114" s="14" t="s">
        <v>111</v>
      </c>
      <c r="C114" s="15">
        <v>20</v>
      </c>
      <c r="D114" s="16">
        <f t="shared" si="14"/>
        <v>167</v>
      </c>
      <c r="E114" s="16">
        <f t="shared" si="14"/>
        <v>8023</v>
      </c>
      <c r="F114" s="16">
        <v>46513</v>
      </c>
      <c r="G114" s="16">
        <v>44</v>
      </c>
      <c r="H114" s="16">
        <v>1198</v>
      </c>
      <c r="I114" s="16">
        <v>17</v>
      </c>
      <c r="J114" s="16">
        <v>132</v>
      </c>
      <c r="K114" s="16">
        <v>93</v>
      </c>
      <c r="L114" s="16">
        <v>6693</v>
      </c>
      <c r="M114" s="16">
        <v>13</v>
      </c>
      <c r="N114" s="17">
        <v>0</v>
      </c>
      <c r="O114" s="11"/>
      <c r="R114" s="12"/>
    </row>
    <row r="115" spans="1:18" s="18" customFormat="1" x14ac:dyDescent="0.2">
      <c r="A115" s="13">
        <v>6</v>
      </c>
      <c r="B115" s="19" t="s">
        <v>112</v>
      </c>
      <c r="C115" s="15">
        <v>20</v>
      </c>
      <c r="D115" s="16">
        <f t="shared" si="14"/>
        <v>551</v>
      </c>
      <c r="E115" s="16">
        <f t="shared" si="14"/>
        <v>19468</v>
      </c>
      <c r="F115" s="16">
        <v>186023</v>
      </c>
      <c r="G115" s="16">
        <v>485</v>
      </c>
      <c r="H115" s="16">
        <v>19468</v>
      </c>
      <c r="I115" s="16">
        <v>66</v>
      </c>
      <c r="J115" s="16">
        <v>0</v>
      </c>
      <c r="K115" s="16">
        <v>0</v>
      </c>
      <c r="L115" s="16">
        <v>0</v>
      </c>
      <c r="M115" s="16">
        <v>0</v>
      </c>
      <c r="N115" s="17">
        <v>0</v>
      </c>
      <c r="O115" s="11"/>
      <c r="R115" s="12"/>
    </row>
    <row r="116" spans="1:18" s="18" customFormat="1" x14ac:dyDescent="0.2">
      <c r="A116" s="13">
        <v>7</v>
      </c>
      <c r="B116" s="19" t="s">
        <v>113</v>
      </c>
      <c r="C116" s="15">
        <v>0</v>
      </c>
      <c r="D116" s="16">
        <f t="shared" si="14"/>
        <v>391</v>
      </c>
      <c r="E116" s="16">
        <f t="shared" si="14"/>
        <v>24473</v>
      </c>
      <c r="F116" s="16">
        <v>154502</v>
      </c>
      <c r="G116" s="16">
        <v>173</v>
      </c>
      <c r="H116" s="16">
        <v>13233</v>
      </c>
      <c r="I116" s="16">
        <v>33</v>
      </c>
      <c r="J116" s="16">
        <v>2241</v>
      </c>
      <c r="K116" s="16">
        <v>149</v>
      </c>
      <c r="L116" s="16">
        <v>8003</v>
      </c>
      <c r="M116" s="16">
        <v>36</v>
      </c>
      <c r="N116" s="17">
        <v>996</v>
      </c>
      <c r="O116" s="11"/>
      <c r="R116" s="12"/>
    </row>
    <row r="117" spans="1:18" s="18" customFormat="1" x14ac:dyDescent="0.2">
      <c r="A117" s="13">
        <v>8</v>
      </c>
      <c r="B117" s="14" t="s">
        <v>114</v>
      </c>
      <c r="C117" s="15">
        <v>8</v>
      </c>
      <c r="D117" s="16">
        <f t="shared" si="14"/>
        <v>107</v>
      </c>
      <c r="E117" s="16">
        <f t="shared" si="14"/>
        <v>10321</v>
      </c>
      <c r="F117" s="16">
        <v>31460</v>
      </c>
      <c r="G117" s="16">
        <v>65</v>
      </c>
      <c r="H117" s="16">
        <v>7236</v>
      </c>
      <c r="I117" s="16">
        <v>11</v>
      </c>
      <c r="J117" s="16">
        <v>48</v>
      </c>
      <c r="K117" s="16">
        <v>27</v>
      </c>
      <c r="L117" s="16">
        <v>3004</v>
      </c>
      <c r="M117" s="16">
        <v>4</v>
      </c>
      <c r="N117" s="17">
        <v>33</v>
      </c>
      <c r="O117" s="11"/>
      <c r="R117" s="12"/>
    </row>
    <row r="118" spans="1:18" s="18" customFormat="1" x14ac:dyDescent="0.2">
      <c r="A118" s="13">
        <v>9</v>
      </c>
      <c r="B118" s="14" t="s">
        <v>115</v>
      </c>
      <c r="C118" s="15">
        <v>16</v>
      </c>
      <c r="D118" s="16">
        <f t="shared" si="14"/>
        <v>147</v>
      </c>
      <c r="E118" s="16">
        <f t="shared" si="14"/>
        <v>7724</v>
      </c>
      <c r="F118" s="16">
        <v>63910</v>
      </c>
      <c r="G118" s="16">
        <v>85</v>
      </c>
      <c r="H118" s="16">
        <v>5474</v>
      </c>
      <c r="I118" s="16">
        <v>9</v>
      </c>
      <c r="J118" s="16">
        <v>0</v>
      </c>
      <c r="K118" s="16">
        <v>45</v>
      </c>
      <c r="L118" s="16">
        <v>2076</v>
      </c>
      <c r="M118" s="16">
        <v>8</v>
      </c>
      <c r="N118" s="17">
        <v>174</v>
      </c>
      <c r="O118" s="11"/>
      <c r="R118" s="12"/>
    </row>
    <row r="119" spans="1:18" s="18" customFormat="1" x14ac:dyDescent="0.2">
      <c r="A119" s="13">
        <v>10</v>
      </c>
      <c r="B119" s="19" t="s">
        <v>116</v>
      </c>
      <c r="C119" s="15">
        <v>1</v>
      </c>
      <c r="D119" s="16">
        <f t="shared" si="14"/>
        <v>142</v>
      </c>
      <c r="E119" s="16">
        <f t="shared" si="14"/>
        <v>1840</v>
      </c>
      <c r="F119" s="16">
        <v>28928</v>
      </c>
      <c r="G119" s="16">
        <v>77</v>
      </c>
      <c r="H119" s="16">
        <v>1426</v>
      </c>
      <c r="I119" s="16">
        <v>15</v>
      </c>
      <c r="J119" s="16">
        <v>0</v>
      </c>
      <c r="K119" s="16">
        <v>45</v>
      </c>
      <c r="L119" s="16">
        <v>414</v>
      </c>
      <c r="M119" s="16">
        <v>5</v>
      </c>
      <c r="N119" s="17">
        <v>0</v>
      </c>
      <c r="O119" s="11"/>
      <c r="R119" s="12"/>
    </row>
    <row r="120" spans="1:18" s="18" customFormat="1" x14ac:dyDescent="0.2">
      <c r="A120" s="13">
        <v>11</v>
      </c>
      <c r="B120" s="19" t="s">
        <v>117</v>
      </c>
      <c r="C120" s="15">
        <v>33</v>
      </c>
      <c r="D120" s="16">
        <f t="shared" si="14"/>
        <v>300</v>
      </c>
      <c r="E120" s="16">
        <f t="shared" si="14"/>
        <v>16304</v>
      </c>
      <c r="F120" s="16">
        <v>91017</v>
      </c>
      <c r="G120" s="16">
        <v>0</v>
      </c>
      <c r="H120" s="16">
        <v>0</v>
      </c>
      <c r="I120" s="16">
        <v>0</v>
      </c>
      <c r="J120" s="16">
        <v>0</v>
      </c>
      <c r="K120" s="16">
        <v>288</v>
      </c>
      <c r="L120" s="16">
        <v>15954</v>
      </c>
      <c r="M120" s="16">
        <v>12</v>
      </c>
      <c r="N120" s="17">
        <v>350</v>
      </c>
      <c r="O120" s="11"/>
      <c r="P120" s="12"/>
      <c r="Q120" s="14"/>
      <c r="R120" s="12"/>
    </row>
    <row r="121" spans="1:18" s="18" customFormat="1" x14ac:dyDescent="0.2">
      <c r="A121" s="13">
        <v>12</v>
      </c>
      <c r="B121" s="14" t="s">
        <v>118</v>
      </c>
      <c r="C121" s="15">
        <v>22</v>
      </c>
      <c r="D121" s="16">
        <f t="shared" si="14"/>
        <v>151</v>
      </c>
      <c r="E121" s="16">
        <f t="shared" si="14"/>
        <v>14592</v>
      </c>
      <c r="F121" s="16">
        <v>59723</v>
      </c>
      <c r="G121" s="16">
        <v>78</v>
      </c>
      <c r="H121" s="16">
        <v>10266</v>
      </c>
      <c r="I121" s="16">
        <v>9</v>
      </c>
      <c r="J121" s="16">
        <v>33</v>
      </c>
      <c r="K121" s="16">
        <v>54</v>
      </c>
      <c r="L121" s="16">
        <v>4086</v>
      </c>
      <c r="M121" s="16">
        <v>10</v>
      </c>
      <c r="N121" s="17">
        <v>207</v>
      </c>
      <c r="O121" s="11"/>
      <c r="P121" s="12"/>
      <c r="Q121" s="14"/>
      <c r="R121" s="12"/>
    </row>
    <row r="122" spans="1:18" s="18" customFormat="1" x14ac:dyDescent="0.2">
      <c r="A122" s="13">
        <v>13</v>
      </c>
      <c r="B122" s="19" t="s">
        <v>119</v>
      </c>
      <c r="C122" s="15">
        <v>21</v>
      </c>
      <c r="D122" s="16">
        <f t="shared" si="14"/>
        <v>209</v>
      </c>
      <c r="E122" s="16">
        <f t="shared" si="14"/>
        <v>11692</v>
      </c>
      <c r="F122" s="16">
        <v>66247</v>
      </c>
      <c r="G122" s="16">
        <v>93</v>
      </c>
      <c r="H122" s="16">
        <v>7693</v>
      </c>
      <c r="I122" s="16">
        <v>35</v>
      </c>
      <c r="J122" s="16">
        <v>0</v>
      </c>
      <c r="K122" s="16">
        <v>66</v>
      </c>
      <c r="L122" s="16">
        <v>3999</v>
      </c>
      <c r="M122" s="16">
        <v>15</v>
      </c>
      <c r="N122" s="17">
        <v>0</v>
      </c>
      <c r="O122" s="11"/>
      <c r="P122" s="12"/>
      <c r="Q122" s="14"/>
      <c r="R122" s="12"/>
    </row>
    <row r="123" spans="1:18" s="18" customFormat="1" ht="13.5" thickBot="1" x14ac:dyDescent="0.25">
      <c r="A123" s="42"/>
      <c r="B123" s="43"/>
      <c r="C123" s="44">
        <f>SUM(C110:C122)</f>
        <v>233</v>
      </c>
      <c r="D123" s="24">
        <f t="shared" ref="D123:N123" si="15">SUM(D110:D122)</f>
        <v>3616</v>
      </c>
      <c r="E123" s="24">
        <f t="shared" si="15"/>
        <v>160653</v>
      </c>
      <c r="F123" s="24">
        <f t="shared" si="15"/>
        <v>1195933</v>
      </c>
      <c r="G123" s="24">
        <f t="shared" si="15"/>
        <v>2043</v>
      </c>
      <c r="H123" s="24">
        <f t="shared" si="15"/>
        <v>100074</v>
      </c>
      <c r="I123" s="24">
        <f t="shared" si="15"/>
        <v>426</v>
      </c>
      <c r="J123" s="24">
        <f t="shared" si="15"/>
        <v>3350</v>
      </c>
      <c r="K123" s="24">
        <f t="shared" si="15"/>
        <v>972</v>
      </c>
      <c r="L123" s="24">
        <f t="shared" si="15"/>
        <v>53507</v>
      </c>
      <c r="M123" s="24">
        <f t="shared" si="15"/>
        <v>175</v>
      </c>
      <c r="N123" s="25">
        <f t="shared" si="15"/>
        <v>3722</v>
      </c>
      <c r="O123" s="11"/>
    </row>
    <row r="124" spans="1:18" x14ac:dyDescent="0.2">
      <c r="A124" s="8"/>
      <c r="B124" s="9" t="s">
        <v>120</v>
      </c>
      <c r="C124" s="9"/>
      <c r="D124" s="9"/>
      <c r="E124" s="9"/>
      <c r="F124" s="9"/>
      <c r="G124" s="9" t="s">
        <v>121</v>
      </c>
      <c r="H124" s="9" t="s">
        <v>121</v>
      </c>
      <c r="I124" s="9" t="s">
        <v>121</v>
      </c>
      <c r="J124" s="9" t="s">
        <v>121</v>
      </c>
      <c r="K124" s="9" t="s">
        <v>121</v>
      </c>
      <c r="L124" s="9" t="s">
        <v>121</v>
      </c>
      <c r="M124" s="9" t="s">
        <v>121</v>
      </c>
      <c r="N124" s="10" t="s">
        <v>121</v>
      </c>
    </row>
    <row r="125" spans="1:18" s="18" customFormat="1" x14ac:dyDescent="0.2">
      <c r="A125" s="13">
        <v>1</v>
      </c>
      <c r="B125" s="19" t="s">
        <v>122</v>
      </c>
      <c r="C125" s="15">
        <v>3</v>
      </c>
      <c r="D125" s="16">
        <f t="shared" ref="D125:E140" si="16">SUM(M125+K125+I125+G125)</f>
        <v>83</v>
      </c>
      <c r="E125" s="16">
        <f t="shared" si="16"/>
        <v>3096</v>
      </c>
      <c r="F125" s="16">
        <v>40761</v>
      </c>
      <c r="G125" s="16">
        <v>49</v>
      </c>
      <c r="H125" s="16">
        <v>2171</v>
      </c>
      <c r="I125" s="16">
        <v>4</v>
      </c>
      <c r="J125" s="16">
        <v>117</v>
      </c>
      <c r="K125" s="16">
        <v>28</v>
      </c>
      <c r="L125" s="16">
        <v>808</v>
      </c>
      <c r="M125" s="16">
        <v>2</v>
      </c>
      <c r="N125" s="17">
        <v>0</v>
      </c>
      <c r="O125" s="11"/>
      <c r="P125" s="12"/>
      <c r="Q125" s="12"/>
      <c r="R125" s="12"/>
    </row>
    <row r="126" spans="1:18" s="18" customFormat="1" x14ac:dyDescent="0.2">
      <c r="A126" s="13">
        <v>2</v>
      </c>
      <c r="B126" s="14" t="s">
        <v>123</v>
      </c>
      <c r="C126" s="21">
        <v>16</v>
      </c>
      <c r="D126" s="16">
        <f t="shared" si="16"/>
        <v>113</v>
      </c>
      <c r="E126" s="16">
        <f t="shared" si="16"/>
        <v>11607</v>
      </c>
      <c r="F126" s="16">
        <v>0</v>
      </c>
      <c r="G126" s="16">
        <v>51</v>
      </c>
      <c r="H126" s="16">
        <v>5588</v>
      </c>
      <c r="I126" s="16">
        <v>25</v>
      </c>
      <c r="J126" s="16">
        <v>900</v>
      </c>
      <c r="K126" s="16">
        <v>33</v>
      </c>
      <c r="L126" s="16">
        <v>5119</v>
      </c>
      <c r="M126" s="16">
        <v>4</v>
      </c>
      <c r="N126" s="17">
        <v>0</v>
      </c>
      <c r="O126" s="11"/>
    </row>
    <row r="127" spans="1:18" s="18" customFormat="1" x14ac:dyDescent="0.2">
      <c r="A127" s="13">
        <v>3</v>
      </c>
      <c r="B127" s="19" t="s">
        <v>124</v>
      </c>
      <c r="C127" s="15">
        <v>8</v>
      </c>
      <c r="D127" s="16">
        <f t="shared" si="16"/>
        <v>97</v>
      </c>
      <c r="E127" s="16">
        <f t="shared" si="16"/>
        <v>5449</v>
      </c>
      <c r="F127" s="16">
        <v>37136</v>
      </c>
      <c r="G127" s="16">
        <v>41</v>
      </c>
      <c r="H127" s="16">
        <v>2931</v>
      </c>
      <c r="I127" s="16">
        <v>17</v>
      </c>
      <c r="J127" s="16">
        <v>60</v>
      </c>
      <c r="K127" s="16">
        <v>34</v>
      </c>
      <c r="L127" s="16">
        <v>2458</v>
      </c>
      <c r="M127" s="16">
        <v>5</v>
      </c>
      <c r="N127" s="17">
        <v>0</v>
      </c>
      <c r="O127" s="11"/>
    </row>
    <row r="128" spans="1:18" s="18" customFormat="1" x14ac:dyDescent="0.2">
      <c r="A128" s="13">
        <v>4</v>
      </c>
      <c r="B128" s="14" t="s">
        <v>125</v>
      </c>
      <c r="C128" s="15">
        <v>0</v>
      </c>
      <c r="D128" s="16">
        <f t="shared" si="16"/>
        <v>102</v>
      </c>
      <c r="E128" s="16">
        <f t="shared" si="16"/>
        <v>3288</v>
      </c>
      <c r="F128" s="16">
        <v>34477</v>
      </c>
      <c r="G128" s="16">
        <v>52</v>
      </c>
      <c r="H128" s="16">
        <v>1363</v>
      </c>
      <c r="I128" s="16">
        <v>17</v>
      </c>
      <c r="J128" s="16">
        <v>0</v>
      </c>
      <c r="K128" s="16">
        <v>31</v>
      </c>
      <c r="L128" s="16">
        <v>1925</v>
      </c>
      <c r="M128" s="16">
        <v>2</v>
      </c>
      <c r="N128" s="17">
        <v>0</v>
      </c>
      <c r="O128" s="11"/>
      <c r="P128" s="45"/>
      <c r="Q128" s="14"/>
    </row>
    <row r="129" spans="1:18" s="18" customFormat="1" x14ac:dyDescent="0.2">
      <c r="A129" s="13">
        <v>5</v>
      </c>
      <c r="B129" s="19" t="s">
        <v>126</v>
      </c>
      <c r="C129" s="15">
        <v>12</v>
      </c>
      <c r="D129" s="16">
        <f t="shared" si="16"/>
        <v>150</v>
      </c>
      <c r="E129" s="16">
        <f t="shared" si="16"/>
        <v>6970</v>
      </c>
      <c r="F129" s="16">
        <v>54767</v>
      </c>
      <c r="G129" s="16">
        <v>63</v>
      </c>
      <c r="H129" s="16">
        <v>3484</v>
      </c>
      <c r="I129" s="16">
        <v>18</v>
      </c>
      <c r="J129" s="16">
        <v>894</v>
      </c>
      <c r="K129" s="16">
        <v>62</v>
      </c>
      <c r="L129" s="16">
        <v>2294</v>
      </c>
      <c r="M129" s="16">
        <v>7</v>
      </c>
      <c r="N129" s="17">
        <v>298</v>
      </c>
      <c r="O129" s="11"/>
    </row>
    <row r="130" spans="1:18" s="18" customFormat="1" x14ac:dyDescent="0.2">
      <c r="A130" s="13">
        <v>6</v>
      </c>
      <c r="B130" s="14" t="s">
        <v>127</v>
      </c>
      <c r="C130" s="15">
        <v>1</v>
      </c>
      <c r="D130" s="16">
        <f t="shared" si="16"/>
        <v>40</v>
      </c>
      <c r="E130" s="16">
        <f t="shared" si="16"/>
        <v>433</v>
      </c>
      <c r="F130" s="16">
        <v>17343</v>
      </c>
      <c r="G130" s="16">
        <v>31</v>
      </c>
      <c r="H130" s="16">
        <v>433</v>
      </c>
      <c r="I130" s="16">
        <v>5</v>
      </c>
      <c r="J130" s="16">
        <v>0</v>
      </c>
      <c r="K130" s="16">
        <v>4</v>
      </c>
      <c r="L130" s="16">
        <v>0</v>
      </c>
      <c r="M130" s="16">
        <v>0</v>
      </c>
      <c r="N130" s="17">
        <v>0</v>
      </c>
      <c r="O130" s="11"/>
    </row>
    <row r="131" spans="1:18" s="18" customFormat="1" x14ac:dyDescent="0.2">
      <c r="A131" s="13">
        <v>7</v>
      </c>
      <c r="B131" s="14" t="s">
        <v>128</v>
      </c>
      <c r="C131" s="15">
        <v>6</v>
      </c>
      <c r="D131" s="16">
        <f t="shared" si="16"/>
        <v>0</v>
      </c>
      <c r="E131" s="16">
        <f t="shared" si="16"/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7">
        <v>0</v>
      </c>
      <c r="O131" s="11"/>
    </row>
    <row r="132" spans="1:18" s="30" customFormat="1" x14ac:dyDescent="0.2">
      <c r="A132" s="13">
        <v>8</v>
      </c>
      <c r="B132" s="28" t="s">
        <v>129</v>
      </c>
      <c r="C132" s="15">
        <v>9</v>
      </c>
      <c r="D132" s="16">
        <f t="shared" si="16"/>
        <v>51</v>
      </c>
      <c r="E132" s="16">
        <f t="shared" si="16"/>
        <v>4450</v>
      </c>
      <c r="F132" s="16">
        <v>20188</v>
      </c>
      <c r="G132" s="16">
        <v>19</v>
      </c>
      <c r="H132" s="16">
        <v>1716</v>
      </c>
      <c r="I132" s="16">
        <v>7</v>
      </c>
      <c r="J132" s="16">
        <v>594</v>
      </c>
      <c r="K132" s="16">
        <v>19</v>
      </c>
      <c r="L132" s="16">
        <v>1606</v>
      </c>
      <c r="M132" s="16">
        <v>6</v>
      </c>
      <c r="N132" s="17">
        <v>534</v>
      </c>
      <c r="O132" s="29"/>
    </row>
    <row r="133" spans="1:18" s="18" customFormat="1" x14ac:dyDescent="0.2">
      <c r="A133" s="13">
        <v>9</v>
      </c>
      <c r="B133" s="14" t="s">
        <v>130</v>
      </c>
      <c r="C133" s="15">
        <v>2</v>
      </c>
      <c r="D133" s="16">
        <f t="shared" si="16"/>
        <v>51</v>
      </c>
      <c r="E133" s="16">
        <f t="shared" si="16"/>
        <v>1011</v>
      </c>
      <c r="F133" s="16">
        <v>11545</v>
      </c>
      <c r="G133" s="16">
        <v>23</v>
      </c>
      <c r="H133" s="16">
        <v>302</v>
      </c>
      <c r="I133" s="16">
        <v>9</v>
      </c>
      <c r="J133" s="16">
        <v>0</v>
      </c>
      <c r="K133" s="16">
        <v>13</v>
      </c>
      <c r="L133" s="16">
        <v>709</v>
      </c>
      <c r="M133" s="16">
        <v>6</v>
      </c>
      <c r="N133" s="17">
        <v>0</v>
      </c>
      <c r="O133" s="11"/>
    </row>
    <row r="134" spans="1:18" s="18" customFormat="1" x14ac:dyDescent="0.2">
      <c r="A134" s="13">
        <v>10</v>
      </c>
      <c r="B134" s="19" t="s">
        <v>131</v>
      </c>
      <c r="C134" s="15">
        <v>6</v>
      </c>
      <c r="D134" s="16">
        <f t="shared" si="16"/>
        <v>132</v>
      </c>
      <c r="E134" s="16">
        <f t="shared" si="16"/>
        <v>4212</v>
      </c>
      <c r="F134" s="16">
        <v>0</v>
      </c>
      <c r="G134" s="16">
        <v>61</v>
      </c>
      <c r="H134" s="16">
        <v>2581</v>
      </c>
      <c r="I134" s="16">
        <v>24</v>
      </c>
      <c r="J134" s="16">
        <v>636</v>
      </c>
      <c r="K134" s="16">
        <v>32</v>
      </c>
      <c r="L134" s="16">
        <v>523</v>
      </c>
      <c r="M134" s="16">
        <v>15</v>
      </c>
      <c r="N134" s="17">
        <v>472</v>
      </c>
      <c r="O134" s="11"/>
    </row>
    <row r="135" spans="1:18" s="18" customFormat="1" x14ac:dyDescent="0.2">
      <c r="A135" s="13">
        <v>11</v>
      </c>
      <c r="B135" s="14" t="s">
        <v>132</v>
      </c>
      <c r="C135" s="15">
        <v>5</v>
      </c>
      <c r="D135" s="16">
        <f t="shared" si="16"/>
        <v>75</v>
      </c>
      <c r="E135" s="16">
        <f t="shared" si="16"/>
        <v>6794</v>
      </c>
      <c r="F135" s="16">
        <v>24283</v>
      </c>
      <c r="G135" s="16">
        <v>20</v>
      </c>
      <c r="H135" s="16">
        <v>1105</v>
      </c>
      <c r="I135" s="16">
        <v>0</v>
      </c>
      <c r="J135" s="16">
        <v>0</v>
      </c>
      <c r="K135" s="16">
        <v>55</v>
      </c>
      <c r="L135" s="16">
        <v>5689</v>
      </c>
      <c r="M135" s="16">
        <v>0</v>
      </c>
      <c r="N135" s="17">
        <v>0</v>
      </c>
      <c r="O135" s="11"/>
    </row>
    <row r="136" spans="1:18" s="18" customFormat="1" x14ac:dyDescent="0.2">
      <c r="A136" s="13">
        <v>12</v>
      </c>
      <c r="B136" s="19" t="s">
        <v>133</v>
      </c>
      <c r="C136" s="15">
        <v>7</v>
      </c>
      <c r="D136" s="16">
        <f t="shared" si="16"/>
        <v>137</v>
      </c>
      <c r="E136" s="16">
        <f t="shared" si="16"/>
        <v>3809</v>
      </c>
      <c r="F136" s="16">
        <v>45491</v>
      </c>
      <c r="G136" s="16">
        <v>69</v>
      </c>
      <c r="H136" s="16">
        <v>2138</v>
      </c>
      <c r="I136" s="16">
        <v>11</v>
      </c>
      <c r="J136" s="16">
        <v>0</v>
      </c>
      <c r="K136" s="16">
        <v>49</v>
      </c>
      <c r="L136" s="16">
        <v>1671</v>
      </c>
      <c r="M136" s="16">
        <v>8</v>
      </c>
      <c r="N136" s="17">
        <v>0</v>
      </c>
      <c r="O136" s="11"/>
    </row>
    <row r="137" spans="1:18" s="18" customFormat="1" x14ac:dyDescent="0.2">
      <c r="A137" s="13">
        <v>13</v>
      </c>
      <c r="B137" s="14" t="s">
        <v>134</v>
      </c>
      <c r="C137" s="15">
        <v>9</v>
      </c>
      <c r="D137" s="16">
        <f t="shared" si="16"/>
        <v>101</v>
      </c>
      <c r="E137" s="16">
        <f t="shared" si="16"/>
        <v>3403</v>
      </c>
      <c r="F137" s="16">
        <v>49250</v>
      </c>
      <c r="G137" s="16">
        <v>47</v>
      </c>
      <c r="H137" s="16">
        <v>2005</v>
      </c>
      <c r="I137" s="16">
        <v>13</v>
      </c>
      <c r="J137" s="16">
        <v>147</v>
      </c>
      <c r="K137" s="16">
        <v>29</v>
      </c>
      <c r="L137" s="16">
        <v>965</v>
      </c>
      <c r="M137" s="16">
        <v>12</v>
      </c>
      <c r="N137" s="17">
        <v>286</v>
      </c>
      <c r="O137" s="11"/>
      <c r="P137" s="12"/>
      <c r="Q137" s="14"/>
      <c r="R137" s="12"/>
    </row>
    <row r="138" spans="1:18" s="18" customFormat="1" x14ac:dyDescent="0.2">
      <c r="A138" s="13">
        <v>14</v>
      </c>
      <c r="B138" s="16" t="s">
        <v>135</v>
      </c>
      <c r="C138" s="15">
        <v>1</v>
      </c>
      <c r="D138" s="16">
        <f t="shared" si="16"/>
        <v>184</v>
      </c>
      <c r="E138" s="16">
        <f t="shared" si="16"/>
        <v>1761</v>
      </c>
      <c r="F138" s="16">
        <v>59835</v>
      </c>
      <c r="G138" s="16">
        <v>78</v>
      </c>
      <c r="H138" s="16">
        <v>1101</v>
      </c>
      <c r="I138" s="16">
        <v>40</v>
      </c>
      <c r="J138" s="16">
        <v>0</v>
      </c>
      <c r="K138" s="16">
        <v>40</v>
      </c>
      <c r="L138" s="16">
        <v>555</v>
      </c>
      <c r="M138" s="16">
        <v>26</v>
      </c>
      <c r="N138" s="17">
        <v>105</v>
      </c>
      <c r="O138" s="11"/>
    </row>
    <row r="139" spans="1:18" s="30" customFormat="1" x14ac:dyDescent="0.2">
      <c r="A139" s="13">
        <v>15</v>
      </c>
      <c r="B139" s="28" t="s">
        <v>136</v>
      </c>
      <c r="C139" s="15">
        <v>1</v>
      </c>
      <c r="D139" s="16">
        <f t="shared" si="16"/>
        <v>0</v>
      </c>
      <c r="E139" s="16">
        <f t="shared" si="16"/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46">
        <v>0</v>
      </c>
    </row>
    <row r="140" spans="1:18" s="18" customFormat="1" x14ac:dyDescent="0.2">
      <c r="A140" s="13">
        <v>16</v>
      </c>
      <c r="B140" s="19" t="s">
        <v>137</v>
      </c>
      <c r="C140" s="15">
        <v>24</v>
      </c>
      <c r="D140" s="16">
        <f t="shared" si="16"/>
        <v>222</v>
      </c>
      <c r="E140" s="16">
        <f t="shared" si="16"/>
        <v>12274</v>
      </c>
      <c r="F140" s="16">
        <v>85150</v>
      </c>
      <c r="G140" s="16">
        <v>75</v>
      </c>
      <c r="H140" s="16">
        <v>6520</v>
      </c>
      <c r="I140" s="16">
        <v>72</v>
      </c>
      <c r="J140" s="16">
        <v>1261</v>
      </c>
      <c r="K140" s="16">
        <v>45</v>
      </c>
      <c r="L140" s="16">
        <v>3813</v>
      </c>
      <c r="M140" s="16">
        <v>30</v>
      </c>
      <c r="N140" s="17">
        <v>680</v>
      </c>
      <c r="O140" s="11"/>
    </row>
    <row r="141" spans="1:18" s="18" customFormat="1" ht="13.5" thickBot="1" x14ac:dyDescent="0.25">
      <c r="A141" s="42"/>
      <c r="B141" s="43"/>
      <c r="C141" s="24">
        <f>SUM(C125:C140)</f>
        <v>110</v>
      </c>
      <c r="D141" s="24">
        <f t="shared" ref="D141:N141" si="17">SUM(D125:D140)</f>
        <v>1538</v>
      </c>
      <c r="E141" s="24">
        <f t="shared" si="17"/>
        <v>68557</v>
      </c>
      <c r="F141" s="24">
        <f t="shared" si="17"/>
        <v>480226</v>
      </c>
      <c r="G141" s="24">
        <f t="shared" si="17"/>
        <v>679</v>
      </c>
      <c r="H141" s="24">
        <f t="shared" si="17"/>
        <v>33438</v>
      </c>
      <c r="I141" s="24">
        <f t="shared" si="17"/>
        <v>262</v>
      </c>
      <c r="J141" s="24">
        <f t="shared" si="17"/>
        <v>4609</v>
      </c>
      <c r="K141" s="24">
        <f t="shared" si="17"/>
        <v>474</v>
      </c>
      <c r="L141" s="24">
        <f t="shared" si="17"/>
        <v>28135</v>
      </c>
      <c r="M141" s="24">
        <f t="shared" si="17"/>
        <v>123</v>
      </c>
      <c r="N141" s="25">
        <f t="shared" si="17"/>
        <v>2375</v>
      </c>
      <c r="O141" s="11"/>
    </row>
    <row r="142" spans="1:18" x14ac:dyDescent="0.2">
      <c r="A142" s="8"/>
      <c r="B142" s="9" t="s">
        <v>138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10"/>
    </row>
    <row r="143" spans="1:18" s="18" customFormat="1" x14ac:dyDescent="0.2">
      <c r="A143" s="47">
        <v>1</v>
      </c>
      <c r="B143" s="14" t="s">
        <v>139</v>
      </c>
      <c r="C143" s="28">
        <v>9</v>
      </c>
      <c r="D143" s="16">
        <f t="shared" ref="D143:E148" si="18">SUM(M143+K143+I143+G143)</f>
        <v>15</v>
      </c>
      <c r="E143" s="16">
        <f t="shared" si="18"/>
        <v>8588</v>
      </c>
      <c r="F143" s="16">
        <v>14398</v>
      </c>
      <c r="G143" s="16">
        <v>12</v>
      </c>
      <c r="H143" s="16">
        <v>6974</v>
      </c>
      <c r="I143" s="16">
        <v>0</v>
      </c>
      <c r="J143" s="16">
        <v>0</v>
      </c>
      <c r="K143" s="16">
        <v>3</v>
      </c>
      <c r="L143" s="16">
        <v>1614</v>
      </c>
      <c r="M143" s="16">
        <v>0</v>
      </c>
      <c r="N143" s="17">
        <v>0</v>
      </c>
      <c r="O143" s="11"/>
    </row>
    <row r="144" spans="1:18" s="18" customFormat="1" x14ac:dyDescent="0.2">
      <c r="A144" s="47">
        <v>2</v>
      </c>
      <c r="B144" s="14" t="s">
        <v>140</v>
      </c>
      <c r="C144" s="28">
        <v>19</v>
      </c>
      <c r="D144" s="16">
        <f t="shared" si="18"/>
        <v>103</v>
      </c>
      <c r="E144" s="16">
        <f t="shared" si="18"/>
        <v>13047</v>
      </c>
      <c r="F144" s="16">
        <v>52294</v>
      </c>
      <c r="G144" s="16">
        <v>27</v>
      </c>
      <c r="H144" s="16">
        <v>6825</v>
      </c>
      <c r="I144" s="16">
        <v>24</v>
      </c>
      <c r="J144" s="16">
        <v>0</v>
      </c>
      <c r="K144" s="16">
        <v>32</v>
      </c>
      <c r="L144" s="16">
        <v>6044</v>
      </c>
      <c r="M144" s="16">
        <v>20</v>
      </c>
      <c r="N144" s="17">
        <v>178</v>
      </c>
      <c r="O144" s="11"/>
    </row>
    <row r="145" spans="1:18" s="18" customFormat="1" x14ac:dyDescent="0.2">
      <c r="A145" s="47">
        <v>3</v>
      </c>
      <c r="B145" s="19" t="s">
        <v>141</v>
      </c>
      <c r="C145" s="28">
        <v>3</v>
      </c>
      <c r="D145" s="16">
        <f t="shared" si="18"/>
        <v>83</v>
      </c>
      <c r="E145" s="16">
        <f t="shared" si="18"/>
        <v>2075</v>
      </c>
      <c r="F145" s="16">
        <v>57229</v>
      </c>
      <c r="G145" s="16">
        <v>31</v>
      </c>
      <c r="H145" s="16">
        <v>2075</v>
      </c>
      <c r="I145" s="16">
        <v>29</v>
      </c>
      <c r="J145" s="16">
        <v>0</v>
      </c>
      <c r="K145" s="16">
        <v>6</v>
      </c>
      <c r="L145" s="16">
        <v>0</v>
      </c>
      <c r="M145" s="16">
        <v>17</v>
      </c>
      <c r="N145" s="17">
        <v>0</v>
      </c>
      <c r="O145" s="11"/>
    </row>
    <row r="146" spans="1:18" s="18" customFormat="1" x14ac:dyDescent="0.2">
      <c r="A146" s="47">
        <v>4</v>
      </c>
      <c r="B146" s="19" t="s">
        <v>142</v>
      </c>
      <c r="C146" s="28">
        <v>12</v>
      </c>
      <c r="D146" s="16">
        <f t="shared" si="18"/>
        <v>200</v>
      </c>
      <c r="E146" s="16">
        <f t="shared" si="18"/>
        <v>6000</v>
      </c>
      <c r="F146" s="16">
        <v>64542</v>
      </c>
      <c r="G146" s="16">
        <v>92</v>
      </c>
      <c r="H146" s="16">
        <v>2432</v>
      </c>
      <c r="I146" s="16">
        <v>24</v>
      </c>
      <c r="J146" s="16">
        <v>0</v>
      </c>
      <c r="K146" s="16">
        <v>79</v>
      </c>
      <c r="L146" s="16">
        <v>3568</v>
      </c>
      <c r="M146" s="16">
        <v>5</v>
      </c>
      <c r="N146" s="17">
        <v>0</v>
      </c>
      <c r="O146" s="11"/>
    </row>
    <row r="147" spans="1:18" s="18" customFormat="1" x14ac:dyDescent="0.2">
      <c r="A147" s="47">
        <v>5</v>
      </c>
      <c r="B147" s="19" t="s">
        <v>143</v>
      </c>
      <c r="C147" s="28">
        <v>11</v>
      </c>
      <c r="D147" s="16">
        <f t="shared" si="18"/>
        <v>131</v>
      </c>
      <c r="E147" s="16">
        <f t="shared" si="18"/>
        <v>3560</v>
      </c>
      <c r="F147" s="16">
        <v>0</v>
      </c>
      <c r="G147" s="16">
        <v>49</v>
      </c>
      <c r="H147" s="16">
        <v>2990</v>
      </c>
      <c r="I147" s="16">
        <v>31</v>
      </c>
      <c r="J147" s="16">
        <v>0</v>
      </c>
      <c r="K147" s="16">
        <v>41</v>
      </c>
      <c r="L147" s="16">
        <v>570</v>
      </c>
      <c r="M147" s="16">
        <v>10</v>
      </c>
      <c r="N147" s="17">
        <v>0</v>
      </c>
      <c r="O147" s="11"/>
    </row>
    <row r="148" spans="1:18" s="18" customFormat="1" x14ac:dyDescent="0.2">
      <c r="A148" s="47">
        <v>6</v>
      </c>
      <c r="B148" s="14" t="s">
        <v>144</v>
      </c>
      <c r="C148" s="15">
        <v>0</v>
      </c>
      <c r="D148" s="16">
        <f t="shared" si="18"/>
        <v>0</v>
      </c>
      <c r="E148" s="16">
        <f t="shared" si="18"/>
        <v>1904</v>
      </c>
      <c r="F148" s="16">
        <v>0</v>
      </c>
      <c r="G148" s="16">
        <v>0</v>
      </c>
      <c r="H148" s="16">
        <v>1046</v>
      </c>
      <c r="I148" s="16">
        <v>0</v>
      </c>
      <c r="J148" s="16">
        <v>0</v>
      </c>
      <c r="K148" s="16">
        <v>0</v>
      </c>
      <c r="L148" s="16">
        <v>858</v>
      </c>
      <c r="M148" s="16">
        <v>0</v>
      </c>
      <c r="N148" s="17">
        <v>0</v>
      </c>
      <c r="O148" s="11"/>
    </row>
    <row r="149" spans="1:18" s="18" customFormat="1" ht="13.5" thickBot="1" x14ac:dyDescent="0.25">
      <c r="A149" s="42"/>
      <c r="B149" s="48"/>
      <c r="C149" s="24">
        <f>SUM(C143:C148)</f>
        <v>54</v>
      </c>
      <c r="D149" s="24">
        <f>SUM(D143:D148)</f>
        <v>532</v>
      </c>
      <c r="E149" s="24">
        <f>SUM(E143:E148)</f>
        <v>35174</v>
      </c>
      <c r="F149" s="24">
        <f t="shared" ref="F149:N149" si="19">SUM(F143:F148)</f>
        <v>188463</v>
      </c>
      <c r="G149" s="24">
        <f t="shared" si="19"/>
        <v>211</v>
      </c>
      <c r="H149" s="24">
        <f t="shared" si="19"/>
        <v>22342</v>
      </c>
      <c r="I149" s="24">
        <f t="shared" si="19"/>
        <v>108</v>
      </c>
      <c r="J149" s="24">
        <f t="shared" si="19"/>
        <v>0</v>
      </c>
      <c r="K149" s="24">
        <f t="shared" si="19"/>
        <v>161</v>
      </c>
      <c r="L149" s="24">
        <f t="shared" si="19"/>
        <v>12654</v>
      </c>
      <c r="M149" s="24">
        <f t="shared" si="19"/>
        <v>52</v>
      </c>
      <c r="N149" s="25">
        <f t="shared" si="19"/>
        <v>178</v>
      </c>
      <c r="O149" s="11"/>
    </row>
    <row r="150" spans="1:18" x14ac:dyDescent="0.2">
      <c r="A150" s="8"/>
      <c r="B150" s="9" t="s">
        <v>145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10"/>
    </row>
    <row r="151" spans="1:18" x14ac:dyDescent="0.2">
      <c r="A151" s="49">
        <v>1</v>
      </c>
      <c r="B151" s="16" t="s">
        <v>146</v>
      </c>
      <c r="C151" s="28">
        <v>12</v>
      </c>
      <c r="D151" s="16">
        <f t="shared" ref="D151:E166" si="20">SUM(M151+K151+I151+G151)</f>
        <v>100</v>
      </c>
      <c r="E151" s="16">
        <f t="shared" si="20"/>
        <v>7526</v>
      </c>
      <c r="F151" s="16">
        <v>43710</v>
      </c>
      <c r="G151" s="16">
        <v>42</v>
      </c>
      <c r="H151" s="16">
        <v>3697</v>
      </c>
      <c r="I151" s="16">
        <v>16</v>
      </c>
      <c r="J151" s="16">
        <v>53</v>
      </c>
      <c r="K151" s="16">
        <v>33</v>
      </c>
      <c r="L151" s="16">
        <v>3617</v>
      </c>
      <c r="M151" s="16">
        <v>9</v>
      </c>
      <c r="N151" s="17">
        <v>159</v>
      </c>
      <c r="P151" s="18"/>
      <c r="Q151" s="18"/>
      <c r="R151" s="18"/>
    </row>
    <row r="152" spans="1:18" s="18" customFormat="1" x14ac:dyDescent="0.2">
      <c r="A152" s="50">
        <v>2</v>
      </c>
      <c r="B152" s="31" t="s">
        <v>147</v>
      </c>
      <c r="C152" s="15">
        <v>10</v>
      </c>
      <c r="D152" s="16">
        <f t="shared" si="20"/>
        <v>0</v>
      </c>
      <c r="E152" s="16">
        <f t="shared" si="20"/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36">
        <v>0</v>
      </c>
      <c r="O152" s="11"/>
    </row>
    <row r="153" spans="1:18" s="18" customFormat="1" x14ac:dyDescent="0.2">
      <c r="A153" s="50">
        <v>3</v>
      </c>
      <c r="B153" s="19" t="s">
        <v>148</v>
      </c>
      <c r="C153" s="15">
        <v>29</v>
      </c>
      <c r="D153" s="16">
        <f t="shared" si="20"/>
        <v>179</v>
      </c>
      <c r="E153" s="16">
        <f t="shared" si="20"/>
        <v>16369</v>
      </c>
      <c r="F153" s="16">
        <v>86067</v>
      </c>
      <c r="G153" s="16">
        <v>87</v>
      </c>
      <c r="H153" s="16">
        <v>9902</v>
      </c>
      <c r="I153" s="16">
        <v>40</v>
      </c>
      <c r="J153" s="16">
        <v>2930</v>
      </c>
      <c r="K153" s="16">
        <v>43</v>
      </c>
      <c r="L153" s="16">
        <v>2820</v>
      </c>
      <c r="M153" s="16">
        <v>9</v>
      </c>
      <c r="N153" s="17">
        <v>717</v>
      </c>
      <c r="O153" s="11"/>
    </row>
    <row r="154" spans="1:18" s="18" customFormat="1" x14ac:dyDescent="0.2">
      <c r="A154" s="50">
        <v>4</v>
      </c>
      <c r="B154" s="14" t="s">
        <v>149</v>
      </c>
      <c r="C154" s="15">
        <v>3</v>
      </c>
      <c r="D154" s="16">
        <f t="shared" si="20"/>
        <v>44</v>
      </c>
      <c r="E154" s="16">
        <f t="shared" si="20"/>
        <v>907</v>
      </c>
      <c r="F154" s="16">
        <v>11007</v>
      </c>
      <c r="G154" s="16">
        <v>15</v>
      </c>
      <c r="H154" s="16">
        <v>772</v>
      </c>
      <c r="I154" s="16">
        <v>14</v>
      </c>
      <c r="J154" s="16">
        <v>0</v>
      </c>
      <c r="K154" s="16">
        <v>11</v>
      </c>
      <c r="L154" s="16">
        <v>135</v>
      </c>
      <c r="M154" s="16">
        <v>4</v>
      </c>
      <c r="N154" s="17">
        <v>0</v>
      </c>
      <c r="O154" s="11"/>
    </row>
    <row r="155" spans="1:18" s="18" customFormat="1" x14ac:dyDescent="0.2">
      <c r="A155" s="50">
        <v>5</v>
      </c>
      <c r="B155" s="19" t="s">
        <v>150</v>
      </c>
      <c r="C155" s="15">
        <v>13</v>
      </c>
      <c r="D155" s="16">
        <f t="shared" si="20"/>
        <v>195</v>
      </c>
      <c r="E155" s="16">
        <f t="shared" si="20"/>
        <v>6291</v>
      </c>
      <c r="F155" s="16">
        <v>57456</v>
      </c>
      <c r="G155" s="16">
        <v>95</v>
      </c>
      <c r="H155" s="16">
        <v>4054</v>
      </c>
      <c r="I155" s="16">
        <v>30</v>
      </c>
      <c r="J155" s="16">
        <v>0</v>
      </c>
      <c r="K155" s="16">
        <v>59</v>
      </c>
      <c r="L155" s="16">
        <v>2237</v>
      </c>
      <c r="M155" s="16">
        <v>11</v>
      </c>
      <c r="N155" s="17">
        <v>0</v>
      </c>
      <c r="O155" s="11"/>
    </row>
    <row r="156" spans="1:18" s="18" customFormat="1" x14ac:dyDescent="0.2">
      <c r="A156" s="50">
        <v>6</v>
      </c>
      <c r="B156" s="19" t="s">
        <v>151</v>
      </c>
      <c r="C156" s="15">
        <v>12</v>
      </c>
      <c r="D156" s="16">
        <f t="shared" si="20"/>
        <v>178</v>
      </c>
      <c r="E156" s="16">
        <f t="shared" si="20"/>
        <v>3236</v>
      </c>
      <c r="F156" s="16">
        <v>28971</v>
      </c>
      <c r="G156" s="16">
        <v>65</v>
      </c>
      <c r="H156" s="16">
        <v>1488</v>
      </c>
      <c r="I156" s="16">
        <v>40</v>
      </c>
      <c r="J156" s="16">
        <v>570</v>
      </c>
      <c r="K156" s="16">
        <v>55</v>
      </c>
      <c r="L156" s="16">
        <v>950</v>
      </c>
      <c r="M156" s="16">
        <v>18</v>
      </c>
      <c r="N156" s="17">
        <v>228</v>
      </c>
      <c r="O156" s="11"/>
      <c r="P156" s="12"/>
      <c r="Q156" s="12"/>
      <c r="R156" s="12"/>
    </row>
    <row r="157" spans="1:18" s="18" customFormat="1" x14ac:dyDescent="0.2">
      <c r="A157" s="50">
        <v>7</v>
      </c>
      <c r="B157" s="15" t="s">
        <v>152</v>
      </c>
      <c r="C157" s="15">
        <v>12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7"/>
      <c r="O157" s="11"/>
      <c r="P157" s="12"/>
      <c r="Q157" s="12"/>
      <c r="R157" s="12"/>
    </row>
    <row r="158" spans="1:18" s="18" customFormat="1" x14ac:dyDescent="0.2">
      <c r="A158" s="49">
        <v>8</v>
      </c>
      <c r="B158" s="19" t="s">
        <v>153</v>
      </c>
      <c r="C158" s="28">
        <v>21</v>
      </c>
      <c r="D158" s="16">
        <f t="shared" si="20"/>
        <v>205</v>
      </c>
      <c r="E158" s="16">
        <f t="shared" si="20"/>
        <v>12793</v>
      </c>
      <c r="F158" s="16">
        <v>61586</v>
      </c>
      <c r="G158" s="16">
        <v>94</v>
      </c>
      <c r="H158" s="16">
        <v>9886</v>
      </c>
      <c r="I158" s="16">
        <v>34</v>
      </c>
      <c r="J158" s="16">
        <v>55</v>
      </c>
      <c r="K158" s="16">
        <v>57</v>
      </c>
      <c r="L158" s="16">
        <v>2819</v>
      </c>
      <c r="M158" s="16">
        <v>20</v>
      </c>
      <c r="N158" s="17">
        <v>33</v>
      </c>
      <c r="O158" s="11"/>
    </row>
    <row r="159" spans="1:18" s="18" customFormat="1" x14ac:dyDescent="0.2">
      <c r="A159" s="49">
        <v>9</v>
      </c>
      <c r="B159" s="14" t="s">
        <v>154</v>
      </c>
      <c r="C159" s="28">
        <v>5</v>
      </c>
      <c r="D159" s="16">
        <f t="shared" si="20"/>
        <v>30</v>
      </c>
      <c r="E159" s="16">
        <f t="shared" si="20"/>
        <v>10004</v>
      </c>
      <c r="F159" s="16">
        <v>17817</v>
      </c>
      <c r="G159" s="16">
        <v>18</v>
      </c>
      <c r="H159" s="16">
        <v>9166</v>
      </c>
      <c r="I159" s="16">
        <v>1</v>
      </c>
      <c r="J159" s="16">
        <v>0</v>
      </c>
      <c r="K159" s="16">
        <v>10</v>
      </c>
      <c r="L159" s="16">
        <v>838</v>
      </c>
      <c r="M159" s="16">
        <v>1</v>
      </c>
      <c r="N159" s="17">
        <v>0</v>
      </c>
      <c r="O159" s="11"/>
    </row>
    <row r="160" spans="1:18" s="18" customFormat="1" x14ac:dyDescent="0.2">
      <c r="A160" s="49">
        <v>10</v>
      </c>
      <c r="B160" s="19" t="s">
        <v>155</v>
      </c>
      <c r="C160" s="28">
        <v>38</v>
      </c>
      <c r="D160" s="16">
        <f t="shared" si="20"/>
        <v>258</v>
      </c>
      <c r="E160" s="16">
        <f t="shared" si="20"/>
        <v>26875</v>
      </c>
      <c r="F160" s="16">
        <v>112271</v>
      </c>
      <c r="G160" s="16">
        <v>140</v>
      </c>
      <c r="H160" s="16">
        <v>16841</v>
      </c>
      <c r="I160" s="16">
        <v>31</v>
      </c>
      <c r="J160" s="16">
        <v>2286</v>
      </c>
      <c r="K160" s="16">
        <v>69</v>
      </c>
      <c r="L160" s="16">
        <v>6378</v>
      </c>
      <c r="M160" s="16">
        <v>18</v>
      </c>
      <c r="N160" s="17">
        <v>1370</v>
      </c>
      <c r="O160" s="11"/>
    </row>
    <row r="161" spans="1:18" s="18" customFormat="1" x14ac:dyDescent="0.2">
      <c r="A161" s="49">
        <v>11</v>
      </c>
      <c r="B161" s="19" t="s">
        <v>156</v>
      </c>
      <c r="C161" s="28">
        <v>10</v>
      </c>
      <c r="D161" s="16">
        <f t="shared" si="20"/>
        <v>253</v>
      </c>
      <c r="E161" s="16">
        <f t="shared" si="20"/>
        <v>4734</v>
      </c>
      <c r="F161" s="16">
        <v>74899</v>
      </c>
      <c r="G161" s="16">
        <v>107</v>
      </c>
      <c r="H161" s="16">
        <v>2470</v>
      </c>
      <c r="I161" s="16">
        <v>61</v>
      </c>
      <c r="J161" s="16">
        <v>0</v>
      </c>
      <c r="K161" s="16">
        <v>60</v>
      </c>
      <c r="L161" s="16">
        <v>2264</v>
      </c>
      <c r="M161" s="16">
        <v>25</v>
      </c>
      <c r="N161" s="17">
        <v>0</v>
      </c>
      <c r="O161" s="11"/>
    </row>
    <row r="162" spans="1:18" s="18" customFormat="1" x14ac:dyDescent="0.2">
      <c r="A162" s="49">
        <v>12</v>
      </c>
      <c r="B162" s="51" t="s">
        <v>157</v>
      </c>
      <c r="C162" s="28">
        <v>19</v>
      </c>
      <c r="D162" s="16">
        <f t="shared" si="20"/>
        <v>70</v>
      </c>
      <c r="E162" s="16">
        <f t="shared" si="20"/>
        <v>10916</v>
      </c>
      <c r="F162" s="16">
        <v>30849</v>
      </c>
      <c r="G162" s="16">
        <v>3</v>
      </c>
      <c r="H162" s="16">
        <v>578</v>
      </c>
      <c r="I162" s="16">
        <v>0</v>
      </c>
      <c r="J162" s="16">
        <v>0</v>
      </c>
      <c r="K162" s="16">
        <v>67</v>
      </c>
      <c r="L162" s="16">
        <v>10338</v>
      </c>
      <c r="M162" s="16">
        <v>0</v>
      </c>
      <c r="N162" s="17">
        <v>0</v>
      </c>
      <c r="O162" s="11"/>
    </row>
    <row r="163" spans="1:18" s="18" customFormat="1" x14ac:dyDescent="0.2">
      <c r="A163" s="49">
        <v>13</v>
      </c>
      <c r="B163" s="14" t="s">
        <v>158</v>
      </c>
      <c r="C163" s="28">
        <v>20</v>
      </c>
      <c r="D163" s="16">
        <f t="shared" si="20"/>
        <v>94</v>
      </c>
      <c r="E163" s="16">
        <f t="shared" si="20"/>
        <v>9302</v>
      </c>
      <c r="F163" s="16">
        <v>35668</v>
      </c>
      <c r="G163" s="16">
        <v>40</v>
      </c>
      <c r="H163" s="16">
        <v>3306</v>
      </c>
      <c r="I163" s="16">
        <v>20</v>
      </c>
      <c r="J163" s="16">
        <v>783</v>
      </c>
      <c r="K163" s="16">
        <v>23</v>
      </c>
      <c r="L163" s="16">
        <v>4705</v>
      </c>
      <c r="M163" s="16">
        <v>11</v>
      </c>
      <c r="N163" s="17">
        <v>508</v>
      </c>
      <c r="O163" s="11"/>
    </row>
    <row r="164" spans="1:18" s="18" customFormat="1" x14ac:dyDescent="0.2">
      <c r="A164" s="49">
        <v>14</v>
      </c>
      <c r="B164" s="20" t="s">
        <v>159</v>
      </c>
      <c r="C164" s="28">
        <v>4</v>
      </c>
      <c r="D164" s="16">
        <f t="shared" si="20"/>
        <v>27</v>
      </c>
      <c r="E164" s="16">
        <f t="shared" si="20"/>
        <v>5406</v>
      </c>
      <c r="F164" s="16">
        <v>10093</v>
      </c>
      <c r="G164" s="16">
        <v>14</v>
      </c>
      <c r="H164" s="16">
        <v>3410</v>
      </c>
      <c r="I164" s="16">
        <v>4</v>
      </c>
      <c r="J164" s="16">
        <v>1005</v>
      </c>
      <c r="K164" s="16">
        <v>8</v>
      </c>
      <c r="L164" s="16">
        <v>606</v>
      </c>
      <c r="M164" s="16">
        <v>1</v>
      </c>
      <c r="N164" s="17">
        <v>385</v>
      </c>
      <c r="O164" s="11"/>
    </row>
    <row r="165" spans="1:18" s="18" customFormat="1" x14ac:dyDescent="0.2">
      <c r="A165" s="49">
        <v>15</v>
      </c>
      <c r="B165" s="14" t="s">
        <v>160</v>
      </c>
      <c r="C165" s="28">
        <v>21</v>
      </c>
      <c r="D165" s="16">
        <f t="shared" si="20"/>
        <v>121</v>
      </c>
      <c r="E165" s="16">
        <f t="shared" si="20"/>
        <v>7811</v>
      </c>
      <c r="F165" s="16">
        <v>64848</v>
      </c>
      <c r="G165" s="16">
        <v>54</v>
      </c>
      <c r="H165" s="16">
        <v>4355</v>
      </c>
      <c r="I165" s="16">
        <v>19</v>
      </c>
      <c r="J165" s="16">
        <v>268</v>
      </c>
      <c r="K165" s="16">
        <v>35</v>
      </c>
      <c r="L165" s="16">
        <v>3070</v>
      </c>
      <c r="M165" s="16">
        <v>13</v>
      </c>
      <c r="N165" s="17">
        <v>118</v>
      </c>
      <c r="O165" s="11"/>
    </row>
    <row r="166" spans="1:18" s="18" customFormat="1" x14ac:dyDescent="0.2">
      <c r="A166" s="49">
        <v>16</v>
      </c>
      <c r="B166" s="14" t="s">
        <v>161</v>
      </c>
      <c r="C166" s="28">
        <v>3</v>
      </c>
      <c r="D166" s="16">
        <f t="shared" si="20"/>
        <v>0</v>
      </c>
      <c r="E166" s="16">
        <f t="shared" si="20"/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7">
        <v>0</v>
      </c>
      <c r="O166" s="11"/>
    </row>
    <row r="167" spans="1:18" s="18" customFormat="1" x14ac:dyDescent="0.2">
      <c r="A167" s="49">
        <v>17</v>
      </c>
      <c r="B167" s="19" t="s">
        <v>162</v>
      </c>
      <c r="C167" s="28">
        <v>13</v>
      </c>
      <c r="D167" s="16">
        <f t="shared" ref="D167:E186" si="21">SUM(M167+K167+I167+G167)</f>
        <v>0</v>
      </c>
      <c r="E167" s="16">
        <f t="shared" si="21"/>
        <v>11352</v>
      </c>
      <c r="F167" s="16">
        <v>0</v>
      </c>
      <c r="G167" s="16">
        <v>0</v>
      </c>
      <c r="H167" s="16">
        <v>5272</v>
      </c>
      <c r="I167" s="16">
        <v>0</v>
      </c>
      <c r="J167" s="16">
        <v>332</v>
      </c>
      <c r="K167" s="16">
        <v>0</v>
      </c>
      <c r="L167" s="16">
        <v>5748</v>
      </c>
      <c r="M167" s="16">
        <v>0</v>
      </c>
      <c r="N167" s="17">
        <v>0</v>
      </c>
      <c r="O167" s="11"/>
    </row>
    <row r="168" spans="1:18" s="18" customFormat="1" x14ac:dyDescent="0.2">
      <c r="A168" s="49">
        <v>18</v>
      </c>
      <c r="B168" s="14" t="s">
        <v>163</v>
      </c>
      <c r="C168" s="28">
        <v>35</v>
      </c>
      <c r="D168" s="16">
        <f t="shared" si="21"/>
        <v>117</v>
      </c>
      <c r="E168" s="16">
        <f t="shared" si="21"/>
        <v>17260</v>
      </c>
      <c r="F168" s="16">
        <v>52394</v>
      </c>
      <c r="G168" s="16">
        <v>38</v>
      </c>
      <c r="H168" s="16">
        <v>5539</v>
      </c>
      <c r="I168" s="16">
        <v>29</v>
      </c>
      <c r="J168" s="16">
        <v>3519</v>
      </c>
      <c r="K168" s="16">
        <v>31</v>
      </c>
      <c r="L168" s="16">
        <v>6929</v>
      </c>
      <c r="M168" s="16">
        <v>19</v>
      </c>
      <c r="N168" s="17">
        <v>1273</v>
      </c>
      <c r="O168" s="11"/>
      <c r="P168" s="12"/>
      <c r="Q168" s="12"/>
      <c r="R168" s="12"/>
    </row>
    <row r="169" spans="1:18" s="18" customFormat="1" x14ac:dyDescent="0.2">
      <c r="A169" s="49">
        <v>19</v>
      </c>
      <c r="B169" s="16" t="s">
        <v>164</v>
      </c>
      <c r="C169" s="28">
        <v>0</v>
      </c>
      <c r="D169" s="16">
        <f t="shared" si="21"/>
        <v>131</v>
      </c>
      <c r="E169" s="16">
        <f t="shared" si="21"/>
        <v>10324</v>
      </c>
      <c r="F169" s="16">
        <v>77378</v>
      </c>
      <c r="G169" s="16">
        <v>47</v>
      </c>
      <c r="H169" s="16">
        <v>2422</v>
      </c>
      <c r="I169" s="16">
        <v>17</v>
      </c>
      <c r="J169" s="16">
        <v>495</v>
      </c>
      <c r="K169" s="16">
        <v>55</v>
      </c>
      <c r="L169" s="16">
        <v>6822</v>
      </c>
      <c r="M169" s="16">
        <v>12</v>
      </c>
      <c r="N169" s="17">
        <v>585</v>
      </c>
      <c r="O169" s="11"/>
    </row>
    <row r="170" spans="1:18" s="18" customFormat="1" x14ac:dyDescent="0.2">
      <c r="A170" s="49">
        <v>20</v>
      </c>
      <c r="B170" s="14" t="s">
        <v>165</v>
      </c>
      <c r="C170" s="28">
        <v>11</v>
      </c>
      <c r="D170" s="16">
        <f t="shared" si="21"/>
        <v>45</v>
      </c>
      <c r="E170" s="16">
        <f t="shared" si="21"/>
        <v>4023</v>
      </c>
      <c r="F170" s="16">
        <v>20413</v>
      </c>
      <c r="G170" s="16">
        <v>27</v>
      </c>
      <c r="H170" s="16">
        <v>2693</v>
      </c>
      <c r="I170" s="16">
        <v>4</v>
      </c>
      <c r="J170" s="16">
        <v>0</v>
      </c>
      <c r="K170" s="16">
        <v>11</v>
      </c>
      <c r="L170" s="16">
        <v>1330</v>
      </c>
      <c r="M170" s="16">
        <v>3</v>
      </c>
      <c r="N170" s="17">
        <v>0</v>
      </c>
      <c r="O170" s="11"/>
    </row>
    <row r="171" spans="1:18" s="30" customFormat="1" x14ac:dyDescent="0.2">
      <c r="A171" s="49">
        <v>21</v>
      </c>
      <c r="B171" s="15" t="s">
        <v>166</v>
      </c>
      <c r="C171" s="15">
        <v>1</v>
      </c>
      <c r="D171" s="16">
        <f t="shared" si="21"/>
        <v>0</v>
      </c>
      <c r="E171" s="16">
        <f t="shared" si="21"/>
        <v>0</v>
      </c>
      <c r="F171" s="28"/>
      <c r="G171" s="28"/>
      <c r="H171" s="28"/>
      <c r="I171" s="28"/>
      <c r="J171" s="28"/>
      <c r="K171" s="28"/>
      <c r="L171" s="28"/>
      <c r="M171" s="28"/>
      <c r="N171" s="46"/>
    </row>
    <row r="172" spans="1:18" s="30" customFormat="1" x14ac:dyDescent="0.2">
      <c r="A172" s="49">
        <v>22</v>
      </c>
      <c r="B172" s="28" t="s">
        <v>167</v>
      </c>
      <c r="C172" s="15">
        <v>0</v>
      </c>
      <c r="D172" s="16">
        <f t="shared" si="21"/>
        <v>18</v>
      </c>
      <c r="E172" s="16">
        <f t="shared" si="21"/>
        <v>1272</v>
      </c>
      <c r="F172" s="16">
        <v>4864</v>
      </c>
      <c r="G172" s="16">
        <v>7</v>
      </c>
      <c r="H172" s="16">
        <v>591</v>
      </c>
      <c r="I172" s="16">
        <v>2</v>
      </c>
      <c r="J172" s="16">
        <v>0</v>
      </c>
      <c r="K172" s="16">
        <v>8</v>
      </c>
      <c r="L172" s="16">
        <v>681</v>
      </c>
      <c r="M172" s="16">
        <v>1</v>
      </c>
      <c r="N172" s="17">
        <v>0</v>
      </c>
    </row>
    <row r="173" spans="1:18" s="18" customFormat="1" x14ac:dyDescent="0.2">
      <c r="A173" s="49">
        <v>23</v>
      </c>
      <c r="B173" s="19" t="s">
        <v>168</v>
      </c>
      <c r="C173" s="15">
        <v>40</v>
      </c>
      <c r="D173" s="16">
        <f t="shared" si="21"/>
        <v>405</v>
      </c>
      <c r="E173" s="16">
        <f t="shared" si="21"/>
        <v>43151</v>
      </c>
      <c r="F173" s="16">
        <v>174034</v>
      </c>
      <c r="G173" s="16">
        <v>175</v>
      </c>
      <c r="H173" s="16">
        <v>22083</v>
      </c>
      <c r="I173" s="16">
        <v>37</v>
      </c>
      <c r="J173" s="16">
        <v>787</v>
      </c>
      <c r="K173" s="16">
        <v>160</v>
      </c>
      <c r="L173" s="16">
        <v>20281</v>
      </c>
      <c r="M173" s="16">
        <v>33</v>
      </c>
      <c r="N173" s="17">
        <v>0</v>
      </c>
      <c r="O173" s="11"/>
    </row>
    <row r="174" spans="1:18" s="18" customFormat="1" x14ac:dyDescent="0.2">
      <c r="A174" s="49">
        <v>24</v>
      </c>
      <c r="B174" s="19" t="s">
        <v>169</v>
      </c>
      <c r="C174" s="15">
        <v>13</v>
      </c>
      <c r="D174" s="16">
        <f t="shared" si="21"/>
        <v>201</v>
      </c>
      <c r="E174" s="16">
        <f t="shared" si="21"/>
        <v>10047</v>
      </c>
      <c r="F174" s="16">
        <v>85573</v>
      </c>
      <c r="G174" s="16">
        <v>108</v>
      </c>
      <c r="H174" s="16">
        <v>7718</v>
      </c>
      <c r="I174" s="16">
        <v>34</v>
      </c>
      <c r="J174" s="16">
        <v>0</v>
      </c>
      <c r="K174" s="16">
        <v>49</v>
      </c>
      <c r="L174" s="16">
        <v>2329</v>
      </c>
      <c r="M174" s="16">
        <v>10</v>
      </c>
      <c r="N174" s="17">
        <v>0</v>
      </c>
      <c r="O174" s="11"/>
    </row>
    <row r="175" spans="1:18" s="18" customFormat="1" x14ac:dyDescent="0.2">
      <c r="A175" s="49">
        <v>25</v>
      </c>
      <c r="B175" s="19" t="s">
        <v>170</v>
      </c>
      <c r="C175" s="15">
        <v>17</v>
      </c>
      <c r="D175" s="16">
        <f t="shared" si="21"/>
        <v>163</v>
      </c>
      <c r="E175" s="16">
        <f t="shared" si="21"/>
        <v>6716</v>
      </c>
      <c r="F175" s="16">
        <v>58816</v>
      </c>
      <c r="G175" s="16">
        <v>67</v>
      </c>
      <c r="H175" s="16">
        <v>4379</v>
      </c>
      <c r="I175" s="16">
        <v>31</v>
      </c>
      <c r="J175" s="16">
        <v>312</v>
      </c>
      <c r="K175" s="16">
        <v>56</v>
      </c>
      <c r="L175" s="16">
        <v>1929</v>
      </c>
      <c r="M175" s="16">
        <v>9</v>
      </c>
      <c r="N175" s="17">
        <v>96</v>
      </c>
      <c r="O175" s="11"/>
    </row>
    <row r="176" spans="1:18" s="18" customFormat="1" x14ac:dyDescent="0.2">
      <c r="A176" s="49">
        <v>26</v>
      </c>
      <c r="B176" s="19" t="s">
        <v>171</v>
      </c>
      <c r="C176" s="15">
        <v>5</v>
      </c>
      <c r="D176" s="16">
        <f t="shared" si="21"/>
        <v>38</v>
      </c>
      <c r="E176" s="16">
        <f t="shared" si="21"/>
        <v>3108</v>
      </c>
      <c r="F176" s="16">
        <v>11331</v>
      </c>
      <c r="G176" s="16">
        <v>16</v>
      </c>
      <c r="H176" s="16">
        <v>778</v>
      </c>
      <c r="I176" s="16">
        <v>6</v>
      </c>
      <c r="J176" s="16">
        <v>844</v>
      </c>
      <c r="K176" s="16">
        <v>9</v>
      </c>
      <c r="L176" s="16">
        <v>1082</v>
      </c>
      <c r="M176" s="16">
        <v>7</v>
      </c>
      <c r="N176" s="17">
        <v>404</v>
      </c>
      <c r="O176" s="11"/>
    </row>
    <row r="177" spans="1:15" s="18" customFormat="1" x14ac:dyDescent="0.2">
      <c r="A177" s="49">
        <v>27</v>
      </c>
      <c r="B177" s="19" t="s">
        <v>172</v>
      </c>
      <c r="C177" s="15">
        <v>8</v>
      </c>
      <c r="D177" s="16">
        <f t="shared" si="21"/>
        <v>81</v>
      </c>
      <c r="E177" s="16">
        <f t="shared" si="21"/>
        <v>2309</v>
      </c>
      <c r="F177" s="16">
        <v>27316</v>
      </c>
      <c r="G177" s="16">
        <v>34</v>
      </c>
      <c r="H177" s="16">
        <v>1116</v>
      </c>
      <c r="I177" s="16">
        <v>19</v>
      </c>
      <c r="J177" s="16">
        <v>249</v>
      </c>
      <c r="K177" s="16">
        <v>22</v>
      </c>
      <c r="L177" s="16">
        <v>795</v>
      </c>
      <c r="M177" s="16">
        <v>6</v>
      </c>
      <c r="N177" s="17">
        <v>149</v>
      </c>
      <c r="O177" s="11"/>
    </row>
    <row r="178" spans="1:15" s="18" customFormat="1" x14ac:dyDescent="0.2">
      <c r="A178" s="49">
        <v>28</v>
      </c>
      <c r="B178" s="14" t="s">
        <v>173</v>
      </c>
      <c r="C178" s="15">
        <v>21</v>
      </c>
      <c r="D178" s="16">
        <f t="shared" si="21"/>
        <v>68</v>
      </c>
      <c r="E178" s="16">
        <f t="shared" si="21"/>
        <v>19732</v>
      </c>
      <c r="F178" s="16">
        <v>36640</v>
      </c>
      <c r="G178" s="16">
        <v>26</v>
      </c>
      <c r="H178" s="16">
        <v>8212</v>
      </c>
      <c r="I178" s="16">
        <v>11</v>
      </c>
      <c r="J178" s="16">
        <v>2135</v>
      </c>
      <c r="K178" s="16">
        <v>30</v>
      </c>
      <c r="L178" s="16">
        <v>9385</v>
      </c>
      <c r="M178" s="16">
        <v>1</v>
      </c>
      <c r="N178" s="17">
        <v>0</v>
      </c>
      <c r="O178" s="11"/>
    </row>
    <row r="179" spans="1:15" s="18" customFormat="1" x14ac:dyDescent="0.2">
      <c r="A179" s="49">
        <v>29</v>
      </c>
      <c r="B179" s="14" t="s">
        <v>174</v>
      </c>
      <c r="C179" s="15">
        <v>0</v>
      </c>
      <c r="D179" s="16">
        <f t="shared" si="21"/>
        <v>14</v>
      </c>
      <c r="E179" s="16">
        <f t="shared" si="21"/>
        <v>1942</v>
      </c>
      <c r="F179" s="16">
        <v>7220</v>
      </c>
      <c r="G179" s="16">
        <v>9</v>
      </c>
      <c r="H179" s="16">
        <v>1100</v>
      </c>
      <c r="I179" s="16">
        <v>2</v>
      </c>
      <c r="J179" s="16">
        <v>303</v>
      </c>
      <c r="K179" s="16">
        <v>3</v>
      </c>
      <c r="L179" s="16">
        <v>539</v>
      </c>
      <c r="M179" s="16">
        <v>0</v>
      </c>
      <c r="N179" s="17">
        <v>0</v>
      </c>
      <c r="O179" s="11"/>
    </row>
    <row r="180" spans="1:15" s="18" customFormat="1" x14ac:dyDescent="0.2">
      <c r="A180" s="49">
        <v>30</v>
      </c>
      <c r="B180" s="14" t="s">
        <v>175</v>
      </c>
      <c r="C180" s="15">
        <v>7</v>
      </c>
      <c r="D180" s="16">
        <f t="shared" si="21"/>
        <v>51</v>
      </c>
      <c r="E180" s="16">
        <f t="shared" si="21"/>
        <v>4680</v>
      </c>
      <c r="F180" s="16">
        <v>18643</v>
      </c>
      <c r="G180" s="16">
        <v>21</v>
      </c>
      <c r="H180" s="16">
        <v>4035</v>
      </c>
      <c r="I180" s="16">
        <v>21</v>
      </c>
      <c r="J180" s="16">
        <v>333</v>
      </c>
      <c r="K180" s="16">
        <v>6</v>
      </c>
      <c r="L180" s="16">
        <v>282</v>
      </c>
      <c r="M180" s="16">
        <v>3</v>
      </c>
      <c r="N180" s="17">
        <v>30</v>
      </c>
      <c r="O180" s="11"/>
    </row>
    <row r="181" spans="1:15" s="18" customFormat="1" x14ac:dyDescent="0.2">
      <c r="A181" s="49">
        <v>31</v>
      </c>
      <c r="B181" s="14" t="s">
        <v>176</v>
      </c>
      <c r="C181" s="15">
        <v>18</v>
      </c>
      <c r="D181" s="16">
        <f t="shared" si="21"/>
        <v>89</v>
      </c>
      <c r="E181" s="16">
        <f t="shared" si="21"/>
        <v>14113</v>
      </c>
      <c r="F181" s="16">
        <v>43479</v>
      </c>
      <c r="G181" s="16">
        <v>52</v>
      </c>
      <c r="H181" s="16">
        <v>9268</v>
      </c>
      <c r="I181" s="16">
        <v>14</v>
      </c>
      <c r="J181" s="16">
        <v>802</v>
      </c>
      <c r="K181" s="16">
        <v>17</v>
      </c>
      <c r="L181" s="16">
        <v>3819</v>
      </c>
      <c r="M181" s="16">
        <v>6</v>
      </c>
      <c r="N181" s="17">
        <v>224</v>
      </c>
      <c r="O181" s="11"/>
    </row>
    <row r="182" spans="1:15" s="18" customFormat="1" x14ac:dyDescent="0.2">
      <c r="A182" s="49">
        <v>32</v>
      </c>
      <c r="B182" s="16" t="s">
        <v>177</v>
      </c>
      <c r="C182" s="15">
        <v>7</v>
      </c>
      <c r="D182" s="16">
        <f t="shared" si="21"/>
        <v>57</v>
      </c>
      <c r="E182" s="16">
        <f t="shared" si="21"/>
        <v>2441</v>
      </c>
      <c r="F182" s="16">
        <v>28087</v>
      </c>
      <c r="G182" s="16">
        <v>23</v>
      </c>
      <c r="H182" s="16">
        <v>1325</v>
      </c>
      <c r="I182" s="16">
        <v>9</v>
      </c>
      <c r="J182" s="16">
        <v>0</v>
      </c>
      <c r="K182" s="16">
        <v>24</v>
      </c>
      <c r="L182" s="16">
        <v>1116</v>
      </c>
      <c r="M182" s="16">
        <v>1</v>
      </c>
      <c r="N182" s="17">
        <v>0</v>
      </c>
      <c r="O182" s="11"/>
    </row>
    <row r="183" spans="1:15" s="18" customFormat="1" x14ac:dyDescent="0.2">
      <c r="A183" s="49">
        <v>33</v>
      </c>
      <c r="B183" s="19" t="s">
        <v>178</v>
      </c>
      <c r="C183" s="15">
        <v>1</v>
      </c>
      <c r="D183" s="16">
        <f t="shared" si="21"/>
        <v>52</v>
      </c>
      <c r="E183" s="16">
        <f t="shared" si="21"/>
        <v>1111</v>
      </c>
      <c r="F183" s="16">
        <v>0</v>
      </c>
      <c r="G183" s="16">
        <v>27</v>
      </c>
      <c r="H183" s="16">
        <v>1111</v>
      </c>
      <c r="I183" s="16">
        <v>10</v>
      </c>
      <c r="J183" s="16">
        <v>0</v>
      </c>
      <c r="K183" s="16">
        <v>11</v>
      </c>
      <c r="L183" s="16">
        <v>0</v>
      </c>
      <c r="M183" s="16">
        <v>4</v>
      </c>
      <c r="N183" s="17">
        <v>0</v>
      </c>
      <c r="O183" s="11"/>
    </row>
    <row r="184" spans="1:15" s="18" customFormat="1" x14ac:dyDescent="0.2">
      <c r="A184" s="49">
        <v>34</v>
      </c>
      <c r="B184" s="14" t="s">
        <v>179</v>
      </c>
      <c r="C184" s="15">
        <v>5</v>
      </c>
      <c r="D184" s="16">
        <f t="shared" si="21"/>
        <v>106</v>
      </c>
      <c r="E184" s="16">
        <f t="shared" si="21"/>
        <v>4859</v>
      </c>
      <c r="F184" s="16">
        <v>27987</v>
      </c>
      <c r="G184" s="16">
        <v>62</v>
      </c>
      <c r="H184" s="16">
        <v>4417</v>
      </c>
      <c r="I184" s="16">
        <v>11</v>
      </c>
      <c r="J184" s="16">
        <v>0</v>
      </c>
      <c r="K184" s="16">
        <v>28</v>
      </c>
      <c r="L184" s="16">
        <v>442</v>
      </c>
      <c r="M184" s="16">
        <v>5</v>
      </c>
      <c r="N184" s="17">
        <v>0</v>
      </c>
      <c r="O184" s="11"/>
    </row>
    <row r="185" spans="1:15" s="18" customFormat="1" x14ac:dyDescent="0.2">
      <c r="A185" s="49">
        <v>35</v>
      </c>
      <c r="B185" s="14" t="s">
        <v>180</v>
      </c>
      <c r="C185" s="15">
        <v>3</v>
      </c>
      <c r="D185" s="16">
        <f t="shared" si="21"/>
        <v>0</v>
      </c>
      <c r="E185" s="16">
        <f t="shared" si="21"/>
        <v>459</v>
      </c>
      <c r="F185" s="16">
        <v>0</v>
      </c>
      <c r="G185" s="16">
        <v>0</v>
      </c>
      <c r="H185" s="16">
        <v>459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7">
        <v>0</v>
      </c>
      <c r="O185" s="11"/>
    </row>
    <row r="186" spans="1:15" s="18" customFormat="1" x14ac:dyDescent="0.2">
      <c r="A186" s="49">
        <v>36</v>
      </c>
      <c r="B186" s="14" t="s">
        <v>181</v>
      </c>
      <c r="C186" s="15">
        <v>14</v>
      </c>
      <c r="D186" s="16">
        <f t="shared" si="21"/>
        <v>66</v>
      </c>
      <c r="E186" s="16">
        <f t="shared" si="21"/>
        <v>11731</v>
      </c>
      <c r="F186" s="16">
        <v>35683</v>
      </c>
      <c r="G186" s="16">
        <v>29</v>
      </c>
      <c r="H186" s="16">
        <v>5584</v>
      </c>
      <c r="I186" s="16">
        <v>13</v>
      </c>
      <c r="J186" s="16">
        <v>1179</v>
      </c>
      <c r="K186" s="16">
        <v>19</v>
      </c>
      <c r="L186" s="16">
        <v>4403</v>
      </c>
      <c r="M186" s="16">
        <v>5</v>
      </c>
      <c r="N186" s="17">
        <v>565</v>
      </c>
      <c r="O186" s="11"/>
    </row>
    <row r="187" spans="1:15" s="18" customFormat="1" ht="13.5" thickBot="1" x14ac:dyDescent="0.25">
      <c r="A187" s="42"/>
      <c r="B187" s="48"/>
      <c r="C187" s="24">
        <f>SUM(C151:C186)</f>
        <v>451</v>
      </c>
      <c r="D187" s="24">
        <f t="shared" ref="D187:N187" si="22">SUM(D151:D186)</f>
        <v>3456</v>
      </c>
      <c r="E187" s="24">
        <f t="shared" si="22"/>
        <v>292800</v>
      </c>
      <c r="F187" s="24">
        <f t="shared" si="22"/>
        <v>1345100</v>
      </c>
      <c r="G187" s="24">
        <f t="shared" si="22"/>
        <v>1542</v>
      </c>
      <c r="H187" s="24">
        <f t="shared" si="22"/>
        <v>158027</v>
      </c>
      <c r="I187" s="24">
        <f t="shared" si="22"/>
        <v>580</v>
      </c>
      <c r="J187" s="24">
        <f t="shared" si="22"/>
        <v>19240</v>
      </c>
      <c r="K187" s="24">
        <f t="shared" si="22"/>
        <v>1069</v>
      </c>
      <c r="L187" s="24">
        <f t="shared" si="22"/>
        <v>108689</v>
      </c>
      <c r="M187" s="24">
        <f t="shared" si="22"/>
        <v>265</v>
      </c>
      <c r="N187" s="25">
        <f t="shared" si="22"/>
        <v>6844</v>
      </c>
      <c r="O187" s="11"/>
    </row>
    <row r="188" spans="1:15" x14ac:dyDescent="0.2">
      <c r="A188" s="8"/>
      <c r="B188" s="9" t="s">
        <v>182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10"/>
    </row>
    <row r="189" spans="1:15" s="18" customFormat="1" x14ac:dyDescent="0.2">
      <c r="A189" s="13">
        <v>1</v>
      </c>
      <c r="B189" s="14" t="s">
        <v>183</v>
      </c>
      <c r="C189" s="15">
        <v>4</v>
      </c>
      <c r="D189" s="16">
        <f t="shared" ref="D189:E204" si="23">SUM(M189+K189+I189+G189)</f>
        <v>102</v>
      </c>
      <c r="E189" s="16">
        <f t="shared" si="23"/>
        <v>2209</v>
      </c>
      <c r="F189" s="16">
        <v>17932</v>
      </c>
      <c r="G189" s="16">
        <v>34</v>
      </c>
      <c r="H189" s="16">
        <v>1303</v>
      </c>
      <c r="I189" s="16">
        <v>17</v>
      </c>
      <c r="J189" s="16">
        <v>80</v>
      </c>
      <c r="K189" s="16">
        <v>18</v>
      </c>
      <c r="L189" s="16">
        <v>504</v>
      </c>
      <c r="M189" s="16">
        <v>33</v>
      </c>
      <c r="N189" s="17">
        <v>322</v>
      </c>
      <c r="O189" s="11"/>
    </row>
    <row r="190" spans="1:15" s="18" customFormat="1" x14ac:dyDescent="0.2">
      <c r="A190" s="13">
        <v>2</v>
      </c>
      <c r="B190" s="19" t="s">
        <v>184</v>
      </c>
      <c r="C190" s="15">
        <v>26</v>
      </c>
      <c r="D190" s="16">
        <f t="shared" si="23"/>
        <v>190</v>
      </c>
      <c r="E190" s="16">
        <f t="shared" si="23"/>
        <v>18175</v>
      </c>
      <c r="F190" s="16">
        <v>85615</v>
      </c>
      <c r="G190" s="16">
        <v>83</v>
      </c>
      <c r="H190" s="16">
        <v>9837</v>
      </c>
      <c r="I190" s="16">
        <v>47</v>
      </c>
      <c r="J190" s="16">
        <v>1149</v>
      </c>
      <c r="K190" s="16">
        <v>49</v>
      </c>
      <c r="L190" s="16">
        <v>7189</v>
      </c>
      <c r="M190" s="16">
        <v>11</v>
      </c>
      <c r="N190" s="17">
        <v>0</v>
      </c>
      <c r="O190" s="11"/>
    </row>
    <row r="191" spans="1:15" s="18" customFormat="1" x14ac:dyDescent="0.2">
      <c r="A191" s="13">
        <v>3</v>
      </c>
      <c r="B191" s="14" t="s">
        <v>185</v>
      </c>
      <c r="C191" s="15">
        <v>2</v>
      </c>
      <c r="D191" s="16">
        <f t="shared" si="23"/>
        <v>60</v>
      </c>
      <c r="E191" s="16">
        <f t="shared" si="23"/>
        <v>4554</v>
      </c>
      <c r="F191" s="16">
        <v>10565</v>
      </c>
      <c r="G191" s="16">
        <v>37</v>
      </c>
      <c r="H191" s="16">
        <v>4124</v>
      </c>
      <c r="I191" s="16">
        <v>5</v>
      </c>
      <c r="J191" s="16">
        <v>0</v>
      </c>
      <c r="K191" s="16">
        <v>18</v>
      </c>
      <c r="L191" s="16">
        <v>430</v>
      </c>
      <c r="M191" s="16">
        <v>0</v>
      </c>
      <c r="N191" s="17">
        <v>0</v>
      </c>
      <c r="O191" s="11"/>
    </row>
    <row r="192" spans="1:15" s="18" customFormat="1" x14ac:dyDescent="0.2">
      <c r="A192" s="13">
        <v>4</v>
      </c>
      <c r="B192" s="14" t="s">
        <v>186</v>
      </c>
      <c r="C192" s="15">
        <v>19</v>
      </c>
      <c r="D192" s="16">
        <f t="shared" si="23"/>
        <v>141</v>
      </c>
      <c r="E192" s="16">
        <f t="shared" si="23"/>
        <v>4813</v>
      </c>
      <c r="F192" s="16">
        <v>53450</v>
      </c>
      <c r="G192" s="16">
        <v>45</v>
      </c>
      <c r="H192" s="16">
        <v>1267</v>
      </c>
      <c r="I192" s="16">
        <v>46</v>
      </c>
      <c r="J192" s="16">
        <v>1170</v>
      </c>
      <c r="K192" s="16">
        <v>37</v>
      </c>
      <c r="L192" s="16">
        <v>2016</v>
      </c>
      <c r="M192" s="16">
        <v>13</v>
      </c>
      <c r="N192" s="17">
        <v>360</v>
      </c>
      <c r="O192" s="11"/>
    </row>
    <row r="193" spans="1:22" s="18" customFormat="1" x14ac:dyDescent="0.2">
      <c r="A193" s="13">
        <v>5</v>
      </c>
      <c r="B193" s="14" t="s">
        <v>187</v>
      </c>
      <c r="C193" s="15">
        <v>13</v>
      </c>
      <c r="D193" s="16">
        <f t="shared" si="23"/>
        <v>80</v>
      </c>
      <c r="E193" s="16">
        <f t="shared" si="23"/>
        <v>17425</v>
      </c>
      <c r="F193" s="16">
        <v>35045</v>
      </c>
      <c r="G193" s="16">
        <v>53</v>
      </c>
      <c r="H193" s="16">
        <v>9821</v>
      </c>
      <c r="I193" s="16">
        <v>0</v>
      </c>
      <c r="J193" s="16">
        <v>0</v>
      </c>
      <c r="K193" s="16">
        <v>27</v>
      </c>
      <c r="L193" s="16">
        <v>7604</v>
      </c>
      <c r="M193" s="16">
        <v>0</v>
      </c>
      <c r="N193" s="17">
        <v>0</v>
      </c>
      <c r="O193" s="11"/>
    </row>
    <row r="194" spans="1:22" s="18" customFormat="1" x14ac:dyDescent="0.2">
      <c r="A194" s="13">
        <v>6</v>
      </c>
      <c r="B194" s="19" t="s">
        <v>188</v>
      </c>
      <c r="C194" s="15">
        <v>72</v>
      </c>
      <c r="D194" s="16">
        <f t="shared" si="23"/>
        <v>359</v>
      </c>
      <c r="E194" s="16">
        <f t="shared" si="23"/>
        <v>47556</v>
      </c>
      <c r="F194" s="16">
        <v>181798</v>
      </c>
      <c r="G194" s="16">
        <v>182</v>
      </c>
      <c r="H194" s="16">
        <v>23368</v>
      </c>
      <c r="I194" s="16">
        <v>47</v>
      </c>
      <c r="J194" s="16">
        <v>2760</v>
      </c>
      <c r="K194" s="16">
        <v>120</v>
      </c>
      <c r="L194" s="16">
        <v>20637</v>
      </c>
      <c r="M194" s="16">
        <v>10</v>
      </c>
      <c r="N194" s="17">
        <v>791</v>
      </c>
      <c r="O194" s="11"/>
    </row>
    <row r="195" spans="1:22" s="18" customFormat="1" x14ac:dyDescent="0.2">
      <c r="A195" s="13">
        <v>7</v>
      </c>
      <c r="B195" s="19" t="s">
        <v>189</v>
      </c>
      <c r="C195" s="15">
        <v>69</v>
      </c>
      <c r="D195" s="16">
        <f t="shared" si="23"/>
        <v>181</v>
      </c>
      <c r="E195" s="16">
        <f t="shared" si="23"/>
        <v>58900</v>
      </c>
      <c r="F195" s="16">
        <v>136678</v>
      </c>
      <c r="G195" s="16">
        <v>113</v>
      </c>
      <c r="H195" s="16">
        <v>38727</v>
      </c>
      <c r="I195" s="16">
        <v>1</v>
      </c>
      <c r="J195" s="16">
        <v>0</v>
      </c>
      <c r="K195" s="16">
        <v>63</v>
      </c>
      <c r="L195" s="16">
        <v>19770</v>
      </c>
      <c r="M195" s="16">
        <v>4</v>
      </c>
      <c r="N195" s="17">
        <v>403</v>
      </c>
      <c r="O195" s="11"/>
    </row>
    <row r="196" spans="1:22" s="18" customFormat="1" x14ac:dyDescent="0.2">
      <c r="A196" s="13">
        <v>8</v>
      </c>
      <c r="B196" s="19" t="s">
        <v>190</v>
      </c>
      <c r="C196" s="15">
        <v>53</v>
      </c>
      <c r="D196" s="16">
        <f t="shared" si="23"/>
        <v>185</v>
      </c>
      <c r="E196" s="16">
        <f t="shared" si="23"/>
        <v>19938</v>
      </c>
      <c r="F196" s="16">
        <v>108059</v>
      </c>
      <c r="G196" s="16">
        <v>84</v>
      </c>
      <c r="H196" s="16">
        <v>9202</v>
      </c>
      <c r="I196" s="16">
        <v>27</v>
      </c>
      <c r="J196" s="16">
        <v>1813</v>
      </c>
      <c r="K196" s="16">
        <v>68</v>
      </c>
      <c r="L196" s="16">
        <v>8186</v>
      </c>
      <c r="M196" s="16">
        <v>6</v>
      </c>
      <c r="N196" s="17">
        <v>737</v>
      </c>
      <c r="O196" s="11"/>
    </row>
    <row r="197" spans="1:22" s="18" customFormat="1" x14ac:dyDescent="0.2">
      <c r="A197" s="13">
        <v>9</v>
      </c>
      <c r="B197" s="14" t="s">
        <v>191</v>
      </c>
      <c r="C197" s="15">
        <v>6</v>
      </c>
      <c r="D197" s="16">
        <f t="shared" si="23"/>
        <v>0</v>
      </c>
      <c r="E197" s="16">
        <f t="shared" si="23"/>
        <v>2186</v>
      </c>
      <c r="F197" s="16">
        <v>0</v>
      </c>
      <c r="G197" s="16">
        <v>0</v>
      </c>
      <c r="H197" s="16">
        <v>1395</v>
      </c>
      <c r="I197" s="16">
        <v>0</v>
      </c>
      <c r="J197" s="16">
        <v>456</v>
      </c>
      <c r="K197" s="16">
        <v>0</v>
      </c>
      <c r="L197" s="16">
        <v>152</v>
      </c>
      <c r="M197" s="16">
        <v>0</v>
      </c>
      <c r="N197" s="17">
        <v>183</v>
      </c>
      <c r="O197" s="11"/>
    </row>
    <row r="198" spans="1:22" s="18" customFormat="1" x14ac:dyDescent="0.2">
      <c r="A198" s="13">
        <v>10</v>
      </c>
      <c r="B198" s="14" t="s">
        <v>192</v>
      </c>
      <c r="C198" s="15">
        <v>19</v>
      </c>
      <c r="D198" s="16">
        <f t="shared" si="23"/>
        <v>58</v>
      </c>
      <c r="E198" s="16">
        <f t="shared" si="23"/>
        <v>13865</v>
      </c>
      <c r="F198" s="16">
        <v>44478</v>
      </c>
      <c r="G198" s="16">
        <v>25</v>
      </c>
      <c r="H198" s="16">
        <v>9607</v>
      </c>
      <c r="I198" s="16">
        <v>8</v>
      </c>
      <c r="J198" s="16">
        <v>325</v>
      </c>
      <c r="K198" s="16">
        <v>23</v>
      </c>
      <c r="L198" s="16">
        <v>3849</v>
      </c>
      <c r="M198" s="16">
        <v>2</v>
      </c>
      <c r="N198" s="17">
        <v>84</v>
      </c>
      <c r="O198" s="11"/>
    </row>
    <row r="199" spans="1:22" s="18" customFormat="1" x14ac:dyDescent="0.2">
      <c r="A199" s="13">
        <v>11</v>
      </c>
      <c r="B199" s="19" t="s">
        <v>193</v>
      </c>
      <c r="C199" s="15">
        <v>19</v>
      </c>
      <c r="D199" s="16">
        <f t="shared" si="23"/>
        <v>251</v>
      </c>
      <c r="E199" s="16">
        <f t="shared" si="23"/>
        <v>6605</v>
      </c>
      <c r="F199" s="16">
        <v>90364</v>
      </c>
      <c r="G199" s="16">
        <v>98</v>
      </c>
      <c r="H199" s="16">
        <v>4073</v>
      </c>
      <c r="I199" s="16">
        <v>51</v>
      </c>
      <c r="J199" s="16">
        <v>396</v>
      </c>
      <c r="K199" s="16">
        <v>65</v>
      </c>
      <c r="L199" s="16">
        <v>2070</v>
      </c>
      <c r="M199" s="16">
        <v>37</v>
      </c>
      <c r="N199" s="17">
        <v>66</v>
      </c>
      <c r="O199" s="11"/>
    </row>
    <row r="200" spans="1:22" s="18" customFormat="1" x14ac:dyDescent="0.2">
      <c r="A200" s="13">
        <v>12</v>
      </c>
      <c r="B200" s="19" t="s">
        <v>194</v>
      </c>
      <c r="C200" s="15">
        <v>46</v>
      </c>
      <c r="D200" s="16">
        <f t="shared" si="23"/>
        <v>192</v>
      </c>
      <c r="E200" s="16">
        <f t="shared" si="23"/>
        <v>37606</v>
      </c>
      <c r="F200" s="16">
        <v>102081</v>
      </c>
      <c r="G200" s="16">
        <v>109</v>
      </c>
      <c r="H200" s="16">
        <v>21529</v>
      </c>
      <c r="I200" s="16">
        <v>25</v>
      </c>
      <c r="J200" s="16">
        <v>2238</v>
      </c>
      <c r="K200" s="16">
        <v>55</v>
      </c>
      <c r="L200" s="16">
        <v>13583</v>
      </c>
      <c r="M200" s="16">
        <v>3</v>
      </c>
      <c r="N200" s="17">
        <v>256</v>
      </c>
      <c r="O200" s="11"/>
    </row>
    <row r="201" spans="1:22" s="18" customFormat="1" x14ac:dyDescent="0.2">
      <c r="A201" s="13">
        <v>13</v>
      </c>
      <c r="B201" s="19" t="s">
        <v>195</v>
      </c>
      <c r="C201" s="15">
        <v>62</v>
      </c>
      <c r="D201" s="16">
        <f t="shared" si="23"/>
        <v>211</v>
      </c>
      <c r="E201" s="16">
        <f t="shared" si="23"/>
        <v>29671</v>
      </c>
      <c r="F201" s="16">
        <v>137100</v>
      </c>
      <c r="G201" s="16">
        <v>117</v>
      </c>
      <c r="H201" s="16">
        <v>18643</v>
      </c>
      <c r="I201" s="16">
        <v>27</v>
      </c>
      <c r="J201" s="16">
        <v>502</v>
      </c>
      <c r="K201" s="16">
        <v>59</v>
      </c>
      <c r="L201" s="16">
        <v>10052</v>
      </c>
      <c r="M201" s="16">
        <v>8</v>
      </c>
      <c r="N201" s="17">
        <v>474</v>
      </c>
      <c r="O201" s="11"/>
    </row>
    <row r="202" spans="1:22" s="18" customFormat="1" x14ac:dyDescent="0.2">
      <c r="A202" s="13">
        <v>14</v>
      </c>
      <c r="B202" s="19" t="s">
        <v>196</v>
      </c>
      <c r="C202" s="15">
        <v>49</v>
      </c>
      <c r="D202" s="16">
        <f t="shared" si="23"/>
        <v>140</v>
      </c>
      <c r="E202" s="16">
        <f t="shared" si="23"/>
        <v>49228</v>
      </c>
      <c r="F202" s="16">
        <v>97068</v>
      </c>
      <c r="G202" s="16">
        <v>82</v>
      </c>
      <c r="H202" s="16">
        <v>25649</v>
      </c>
      <c r="I202" s="16">
        <v>2</v>
      </c>
      <c r="J202" s="16">
        <v>48</v>
      </c>
      <c r="K202" s="16">
        <v>51</v>
      </c>
      <c r="L202" s="16">
        <v>22866</v>
      </c>
      <c r="M202" s="16">
        <v>5</v>
      </c>
      <c r="N202" s="17">
        <v>665</v>
      </c>
      <c r="O202" s="11"/>
    </row>
    <row r="203" spans="1:22" s="18" customFormat="1" x14ac:dyDescent="0.2">
      <c r="A203" s="13">
        <v>15</v>
      </c>
      <c r="B203" s="19" t="s">
        <v>197</v>
      </c>
      <c r="C203" s="15">
        <v>20</v>
      </c>
      <c r="D203" s="16">
        <f t="shared" si="23"/>
        <v>177</v>
      </c>
      <c r="E203" s="16">
        <f t="shared" si="23"/>
        <v>11656</v>
      </c>
      <c r="F203" s="16">
        <v>66066</v>
      </c>
      <c r="G203" s="16">
        <v>74</v>
      </c>
      <c r="H203" s="16">
        <v>9812</v>
      </c>
      <c r="I203" s="16">
        <v>43</v>
      </c>
      <c r="J203" s="16">
        <v>0</v>
      </c>
      <c r="K203" s="16">
        <v>47</v>
      </c>
      <c r="L203" s="16">
        <v>1844</v>
      </c>
      <c r="M203" s="16">
        <v>13</v>
      </c>
      <c r="N203" s="17">
        <v>0</v>
      </c>
      <c r="O203" s="11"/>
    </row>
    <row r="204" spans="1:22" s="18" customFormat="1" x14ac:dyDescent="0.2">
      <c r="A204" s="13">
        <v>16</v>
      </c>
      <c r="B204" s="14" t="s">
        <v>198</v>
      </c>
      <c r="C204" s="15">
        <v>7</v>
      </c>
      <c r="D204" s="16">
        <f t="shared" si="23"/>
        <v>26</v>
      </c>
      <c r="E204" s="16">
        <f t="shared" si="23"/>
        <v>9349</v>
      </c>
      <c r="F204" s="16">
        <v>11993</v>
      </c>
      <c r="G204" s="16">
        <v>17</v>
      </c>
      <c r="H204" s="16">
        <v>7015</v>
      </c>
      <c r="I204" s="16">
        <v>1</v>
      </c>
      <c r="J204" s="16">
        <v>0</v>
      </c>
      <c r="K204" s="16">
        <v>7</v>
      </c>
      <c r="L204" s="16">
        <v>1936</v>
      </c>
      <c r="M204" s="16">
        <v>1</v>
      </c>
      <c r="N204" s="17">
        <v>398</v>
      </c>
      <c r="O204" s="11"/>
    </row>
    <row r="205" spans="1:22" s="18" customFormat="1" x14ac:dyDescent="0.2">
      <c r="A205" s="13">
        <v>17</v>
      </c>
      <c r="B205" s="14" t="s">
        <v>199</v>
      </c>
      <c r="C205" s="15">
        <v>4</v>
      </c>
      <c r="D205" s="16">
        <f t="shared" ref="D205:E238" si="24">SUM(M205+K205+I205+G205)</f>
        <v>66</v>
      </c>
      <c r="E205" s="16">
        <f t="shared" si="24"/>
        <v>1948</v>
      </c>
      <c r="F205" s="16">
        <v>27378</v>
      </c>
      <c r="G205" s="16">
        <v>24</v>
      </c>
      <c r="H205" s="16">
        <v>1358</v>
      </c>
      <c r="I205" s="16">
        <v>21</v>
      </c>
      <c r="J205" s="16">
        <v>0</v>
      </c>
      <c r="K205" s="16">
        <v>13</v>
      </c>
      <c r="L205" s="16">
        <v>590</v>
      </c>
      <c r="M205" s="16">
        <v>8</v>
      </c>
      <c r="N205" s="17">
        <v>0</v>
      </c>
      <c r="O205" s="11"/>
    </row>
    <row r="206" spans="1:22" s="18" customFormat="1" x14ac:dyDescent="0.2">
      <c r="A206" s="13">
        <v>18</v>
      </c>
      <c r="B206" s="19" t="s">
        <v>200</v>
      </c>
      <c r="C206" s="15">
        <v>31</v>
      </c>
      <c r="D206" s="16">
        <f t="shared" si="24"/>
        <v>293</v>
      </c>
      <c r="E206" s="16">
        <f t="shared" si="24"/>
        <v>12925</v>
      </c>
      <c r="F206" s="16">
        <v>139416</v>
      </c>
      <c r="G206" s="16">
        <v>140</v>
      </c>
      <c r="H206" s="16">
        <v>8099</v>
      </c>
      <c r="I206" s="16">
        <v>31</v>
      </c>
      <c r="J206" s="16">
        <v>0</v>
      </c>
      <c r="K206" s="16">
        <v>90</v>
      </c>
      <c r="L206" s="16">
        <v>4826</v>
      </c>
      <c r="M206" s="16">
        <v>32</v>
      </c>
      <c r="N206" s="17">
        <v>0</v>
      </c>
      <c r="O206" s="11"/>
    </row>
    <row r="207" spans="1:22" s="18" customFormat="1" x14ac:dyDescent="0.2">
      <c r="A207" s="13">
        <v>19</v>
      </c>
      <c r="B207" s="14" t="s">
        <v>201</v>
      </c>
      <c r="C207" s="15">
        <v>7</v>
      </c>
      <c r="D207" s="16">
        <f t="shared" si="24"/>
        <v>96</v>
      </c>
      <c r="E207" s="16">
        <f t="shared" si="24"/>
        <v>5587</v>
      </c>
      <c r="F207" s="16">
        <v>60931</v>
      </c>
      <c r="G207" s="16">
        <v>57</v>
      </c>
      <c r="H207" s="16">
        <v>3811</v>
      </c>
      <c r="I207" s="16">
        <v>0</v>
      </c>
      <c r="J207" s="16">
        <v>0</v>
      </c>
      <c r="K207" s="16">
        <v>39</v>
      </c>
      <c r="L207" s="16">
        <v>1776</v>
      </c>
      <c r="M207" s="16">
        <v>0</v>
      </c>
      <c r="N207" s="17">
        <v>0</v>
      </c>
      <c r="O207" s="11"/>
    </row>
    <row r="208" spans="1:22" s="18" customFormat="1" x14ac:dyDescent="0.2">
      <c r="A208" s="13">
        <v>20</v>
      </c>
      <c r="B208" s="14" t="s">
        <v>202</v>
      </c>
      <c r="C208" s="15">
        <v>7</v>
      </c>
      <c r="D208" s="16">
        <f t="shared" si="24"/>
        <v>89</v>
      </c>
      <c r="E208" s="16">
        <f t="shared" si="24"/>
        <v>2467</v>
      </c>
      <c r="F208" s="16">
        <v>32466</v>
      </c>
      <c r="G208" s="16">
        <v>41</v>
      </c>
      <c r="H208" s="16">
        <v>1487</v>
      </c>
      <c r="I208" s="16">
        <v>12</v>
      </c>
      <c r="J208" s="16">
        <v>0</v>
      </c>
      <c r="K208" s="16">
        <v>32</v>
      </c>
      <c r="L208" s="16">
        <v>980</v>
      </c>
      <c r="M208" s="16">
        <v>4</v>
      </c>
      <c r="N208" s="17">
        <v>0</v>
      </c>
      <c r="O208" s="11"/>
      <c r="U208" s="52"/>
      <c r="V208" s="52"/>
    </row>
    <row r="209" spans="1:22" s="18" customFormat="1" x14ac:dyDescent="0.2">
      <c r="A209" s="13">
        <v>21</v>
      </c>
      <c r="B209" s="19" t="s">
        <v>203</v>
      </c>
      <c r="C209" s="15">
        <v>4</v>
      </c>
      <c r="D209" s="16">
        <f t="shared" si="24"/>
        <v>83</v>
      </c>
      <c r="E209" s="16">
        <f t="shared" si="24"/>
        <v>3108</v>
      </c>
      <c r="F209" s="16">
        <v>37043</v>
      </c>
      <c r="G209" s="16">
        <v>47</v>
      </c>
      <c r="H209" s="16">
        <v>1148</v>
      </c>
      <c r="I209" s="16">
        <v>8</v>
      </c>
      <c r="J209" s="16">
        <v>190</v>
      </c>
      <c r="K209" s="16">
        <v>23</v>
      </c>
      <c r="L209" s="16">
        <v>1770</v>
      </c>
      <c r="M209" s="16">
        <v>5</v>
      </c>
      <c r="N209" s="17">
        <v>0</v>
      </c>
      <c r="O209" s="11"/>
      <c r="U209" s="52">
        <v>21</v>
      </c>
      <c r="V209" s="52">
        <v>0</v>
      </c>
    </row>
    <row r="210" spans="1:22" s="18" customFormat="1" x14ac:dyDescent="0.2">
      <c r="A210" s="13">
        <v>22</v>
      </c>
      <c r="B210" s="14" t="s">
        <v>204</v>
      </c>
      <c r="C210" s="15">
        <v>5</v>
      </c>
      <c r="D210" s="16">
        <f t="shared" si="24"/>
        <v>46</v>
      </c>
      <c r="E210" s="16">
        <f t="shared" si="24"/>
        <v>5644</v>
      </c>
      <c r="F210" s="16">
        <v>25931</v>
      </c>
      <c r="G210" s="16">
        <v>24</v>
      </c>
      <c r="H210" s="16">
        <v>5485</v>
      </c>
      <c r="I210" s="16">
        <v>15</v>
      </c>
      <c r="J210" s="16">
        <v>120</v>
      </c>
      <c r="K210" s="16">
        <v>3</v>
      </c>
      <c r="L210" s="16">
        <v>39</v>
      </c>
      <c r="M210" s="16">
        <v>4</v>
      </c>
      <c r="N210" s="17">
        <v>0</v>
      </c>
      <c r="O210" s="11"/>
    </row>
    <row r="211" spans="1:22" s="18" customFormat="1" x14ac:dyDescent="0.2">
      <c r="A211" s="13">
        <v>23</v>
      </c>
      <c r="B211" s="14" t="s">
        <v>205</v>
      </c>
      <c r="C211" s="15">
        <v>0</v>
      </c>
      <c r="D211" s="16">
        <f t="shared" si="24"/>
        <v>15</v>
      </c>
      <c r="E211" s="16">
        <f t="shared" si="24"/>
        <v>5678</v>
      </c>
      <c r="F211" s="16">
        <v>9243</v>
      </c>
      <c r="G211" s="16">
        <v>10</v>
      </c>
      <c r="H211" s="16">
        <v>5678</v>
      </c>
      <c r="I211" s="16">
        <v>0</v>
      </c>
      <c r="J211" s="16">
        <v>0</v>
      </c>
      <c r="K211" s="16">
        <v>5</v>
      </c>
      <c r="L211" s="16">
        <v>0</v>
      </c>
      <c r="M211" s="16">
        <v>0</v>
      </c>
      <c r="N211" s="17">
        <v>0</v>
      </c>
      <c r="O211" s="11"/>
    </row>
    <row r="212" spans="1:22" s="18" customFormat="1" x14ac:dyDescent="0.2">
      <c r="A212" s="13">
        <v>24</v>
      </c>
      <c r="B212" s="14" t="s">
        <v>206</v>
      </c>
      <c r="C212" s="15">
        <v>7</v>
      </c>
      <c r="D212" s="16">
        <f t="shared" si="24"/>
        <v>53</v>
      </c>
      <c r="E212" s="16">
        <f t="shared" si="24"/>
        <v>6422</v>
      </c>
      <c r="F212" s="16">
        <v>29201</v>
      </c>
      <c r="G212" s="16">
        <v>25</v>
      </c>
      <c r="H212" s="16">
        <v>3513</v>
      </c>
      <c r="I212" s="16">
        <v>6</v>
      </c>
      <c r="J212" s="16">
        <v>60</v>
      </c>
      <c r="K212" s="16">
        <v>20</v>
      </c>
      <c r="L212" s="16">
        <v>2849</v>
      </c>
      <c r="M212" s="16">
        <v>2</v>
      </c>
      <c r="N212" s="17">
        <v>0</v>
      </c>
      <c r="O212" s="11"/>
    </row>
    <row r="213" spans="1:22" s="18" customFormat="1" x14ac:dyDescent="0.2">
      <c r="A213" s="13">
        <v>25</v>
      </c>
      <c r="B213" s="14" t="s">
        <v>207</v>
      </c>
      <c r="C213" s="15">
        <v>9</v>
      </c>
      <c r="D213" s="16">
        <f t="shared" si="24"/>
        <v>59</v>
      </c>
      <c r="E213" s="16">
        <f t="shared" si="24"/>
        <v>5332</v>
      </c>
      <c r="F213" s="16">
        <v>23808</v>
      </c>
      <c r="G213" s="16">
        <v>28</v>
      </c>
      <c r="H213" s="16">
        <v>3099</v>
      </c>
      <c r="I213" s="16">
        <v>16</v>
      </c>
      <c r="J213" s="16">
        <v>778</v>
      </c>
      <c r="K213" s="16">
        <v>12</v>
      </c>
      <c r="L213" s="16">
        <v>1179</v>
      </c>
      <c r="M213" s="16">
        <v>3</v>
      </c>
      <c r="N213" s="17">
        <v>276</v>
      </c>
      <c r="O213" s="11"/>
    </row>
    <row r="214" spans="1:22" s="18" customFormat="1" x14ac:dyDescent="0.2">
      <c r="A214" s="13">
        <v>26</v>
      </c>
      <c r="B214" s="19" t="s">
        <v>208</v>
      </c>
      <c r="C214" s="15">
        <v>31</v>
      </c>
      <c r="D214" s="16">
        <f t="shared" si="24"/>
        <v>110</v>
      </c>
      <c r="E214" s="16">
        <f t="shared" si="24"/>
        <v>27878</v>
      </c>
      <c r="F214" s="16">
        <v>53279</v>
      </c>
      <c r="G214" s="16">
        <v>50</v>
      </c>
      <c r="H214" s="16">
        <v>20117</v>
      </c>
      <c r="I214" s="16">
        <v>30</v>
      </c>
      <c r="J214" s="16">
        <v>3151</v>
      </c>
      <c r="K214" s="16">
        <v>24</v>
      </c>
      <c r="L214" s="16">
        <v>4220</v>
      </c>
      <c r="M214" s="16">
        <v>6</v>
      </c>
      <c r="N214" s="17">
        <v>390</v>
      </c>
      <c r="O214" s="26"/>
    </row>
    <row r="215" spans="1:22" s="18" customFormat="1" x14ac:dyDescent="0.2">
      <c r="A215" s="13">
        <v>27</v>
      </c>
      <c r="B215" s="19" t="s">
        <v>209</v>
      </c>
      <c r="C215" s="15">
        <v>22</v>
      </c>
      <c r="D215" s="16">
        <f t="shared" si="24"/>
        <v>204</v>
      </c>
      <c r="E215" s="16">
        <f t="shared" si="24"/>
        <v>9810</v>
      </c>
      <c r="F215" s="16">
        <v>78573</v>
      </c>
      <c r="G215" s="16">
        <v>80</v>
      </c>
      <c r="H215" s="16">
        <v>5131</v>
      </c>
      <c r="I215" s="16">
        <v>42</v>
      </c>
      <c r="J215" s="16">
        <v>585</v>
      </c>
      <c r="K215" s="16">
        <v>59</v>
      </c>
      <c r="L215" s="16">
        <v>3662</v>
      </c>
      <c r="M215" s="16">
        <v>23</v>
      </c>
      <c r="N215" s="17">
        <v>432</v>
      </c>
      <c r="O215" s="11"/>
    </row>
    <row r="216" spans="1:22" s="18" customFormat="1" x14ac:dyDescent="0.2">
      <c r="A216" s="13">
        <v>28</v>
      </c>
      <c r="B216" s="14" t="s">
        <v>210</v>
      </c>
      <c r="C216" s="15">
        <v>6</v>
      </c>
      <c r="D216" s="16">
        <f t="shared" si="24"/>
        <v>33</v>
      </c>
      <c r="E216" s="16">
        <f t="shared" si="24"/>
        <v>8539</v>
      </c>
      <c r="F216" s="16">
        <v>18390</v>
      </c>
      <c r="G216" s="16">
        <v>13</v>
      </c>
      <c r="H216" s="16">
        <v>6834</v>
      </c>
      <c r="I216" s="16">
        <v>8</v>
      </c>
      <c r="J216" s="16">
        <v>960</v>
      </c>
      <c r="K216" s="16">
        <v>11</v>
      </c>
      <c r="L216" s="16">
        <v>745</v>
      </c>
      <c r="M216" s="16">
        <v>1</v>
      </c>
      <c r="N216" s="17">
        <v>0</v>
      </c>
      <c r="O216" s="11"/>
    </row>
    <row r="217" spans="1:22" s="18" customFormat="1" x14ac:dyDescent="0.2">
      <c r="A217" s="13">
        <v>29</v>
      </c>
      <c r="B217" s="14" t="s">
        <v>211</v>
      </c>
      <c r="C217" s="15">
        <v>16</v>
      </c>
      <c r="D217" s="16">
        <f t="shared" si="24"/>
        <v>59</v>
      </c>
      <c r="E217" s="16">
        <f t="shared" si="24"/>
        <v>8782</v>
      </c>
      <c r="F217" s="16">
        <v>35332</v>
      </c>
      <c r="G217" s="16">
        <v>36</v>
      </c>
      <c r="H217" s="16">
        <v>4361</v>
      </c>
      <c r="I217" s="16">
        <v>0</v>
      </c>
      <c r="J217" s="16">
        <v>0</v>
      </c>
      <c r="K217" s="16">
        <v>23</v>
      </c>
      <c r="L217" s="16">
        <v>4421</v>
      </c>
      <c r="M217" s="16">
        <v>0</v>
      </c>
      <c r="N217" s="17">
        <v>0</v>
      </c>
      <c r="O217" s="11"/>
    </row>
    <row r="218" spans="1:22" s="18" customFormat="1" x14ac:dyDescent="0.2">
      <c r="A218" s="13">
        <v>30</v>
      </c>
      <c r="B218" s="20" t="s">
        <v>212</v>
      </c>
      <c r="C218" s="15">
        <v>26</v>
      </c>
      <c r="D218" s="16">
        <f t="shared" si="24"/>
        <v>128</v>
      </c>
      <c r="E218" s="16">
        <f t="shared" si="24"/>
        <v>22440</v>
      </c>
      <c r="F218" s="16">
        <v>66160</v>
      </c>
      <c r="G218" s="16">
        <v>71</v>
      </c>
      <c r="H218" s="16">
        <v>11878</v>
      </c>
      <c r="I218" s="16">
        <v>0</v>
      </c>
      <c r="J218" s="16">
        <v>0</v>
      </c>
      <c r="K218" s="16">
        <v>57</v>
      </c>
      <c r="L218" s="16">
        <v>10562</v>
      </c>
      <c r="M218" s="16">
        <v>0</v>
      </c>
      <c r="N218" s="17">
        <v>0</v>
      </c>
      <c r="O218" s="11"/>
    </row>
    <row r="219" spans="1:22" s="18" customFormat="1" x14ac:dyDescent="0.2">
      <c r="A219" s="13">
        <v>31</v>
      </c>
      <c r="B219" s="14" t="s">
        <v>213</v>
      </c>
      <c r="C219" s="15">
        <v>28</v>
      </c>
      <c r="D219" s="16">
        <f t="shared" si="24"/>
        <v>103</v>
      </c>
      <c r="E219" s="16">
        <f t="shared" si="24"/>
        <v>20689</v>
      </c>
      <c r="F219" s="16">
        <v>57785</v>
      </c>
      <c r="G219" s="16">
        <v>66</v>
      </c>
      <c r="H219" s="16">
        <v>12429</v>
      </c>
      <c r="I219" s="16">
        <v>0</v>
      </c>
      <c r="J219" s="16">
        <v>0</v>
      </c>
      <c r="K219" s="16">
        <v>37</v>
      </c>
      <c r="L219" s="16">
        <v>8260</v>
      </c>
      <c r="M219" s="16">
        <v>0</v>
      </c>
      <c r="N219" s="17">
        <v>0</v>
      </c>
      <c r="O219" s="11"/>
    </row>
    <row r="220" spans="1:22" s="18" customFormat="1" x14ac:dyDescent="0.2">
      <c r="A220" s="13">
        <v>32</v>
      </c>
      <c r="B220" s="16" t="s">
        <v>214</v>
      </c>
      <c r="C220" s="15">
        <v>16</v>
      </c>
      <c r="D220" s="16">
        <f t="shared" si="24"/>
        <v>34</v>
      </c>
      <c r="E220" s="16">
        <f t="shared" si="24"/>
        <v>14204</v>
      </c>
      <c r="F220" s="16">
        <v>26350</v>
      </c>
      <c r="G220" s="16">
        <v>16</v>
      </c>
      <c r="H220" s="16">
        <v>8260</v>
      </c>
      <c r="I220" s="16">
        <v>0</v>
      </c>
      <c r="J220" s="16">
        <v>0</v>
      </c>
      <c r="K220" s="16">
        <v>17</v>
      </c>
      <c r="L220" s="16">
        <v>5889</v>
      </c>
      <c r="M220" s="16">
        <v>1</v>
      </c>
      <c r="N220" s="17">
        <v>55</v>
      </c>
      <c r="O220" s="11"/>
    </row>
    <row r="221" spans="1:22" s="18" customFormat="1" x14ac:dyDescent="0.2">
      <c r="A221" s="13">
        <v>33</v>
      </c>
      <c r="B221" s="14" t="s">
        <v>215</v>
      </c>
      <c r="C221" s="15">
        <v>13</v>
      </c>
      <c r="D221" s="16">
        <f t="shared" si="24"/>
        <v>41</v>
      </c>
      <c r="E221" s="16">
        <f t="shared" si="24"/>
        <v>6633</v>
      </c>
      <c r="F221" s="16">
        <v>19427</v>
      </c>
      <c r="G221" s="16">
        <v>23</v>
      </c>
      <c r="H221" s="16">
        <v>4784</v>
      </c>
      <c r="I221" s="16">
        <v>0</v>
      </c>
      <c r="J221" s="16">
        <v>0</v>
      </c>
      <c r="K221" s="16">
        <v>18</v>
      </c>
      <c r="L221" s="16">
        <v>1849</v>
      </c>
      <c r="M221" s="16">
        <v>0</v>
      </c>
      <c r="N221" s="17">
        <v>0</v>
      </c>
      <c r="O221" s="11"/>
    </row>
    <row r="222" spans="1:22" s="18" customFormat="1" x14ac:dyDescent="0.2">
      <c r="A222" s="13">
        <v>34</v>
      </c>
      <c r="B222" s="14" t="s">
        <v>216</v>
      </c>
      <c r="C222" s="15">
        <v>68</v>
      </c>
      <c r="D222" s="16">
        <f t="shared" si="24"/>
        <v>377</v>
      </c>
      <c r="E222" s="16">
        <f t="shared" si="24"/>
        <v>42410</v>
      </c>
      <c r="F222" s="16">
        <v>171381</v>
      </c>
      <c r="G222" s="16">
        <v>206</v>
      </c>
      <c r="H222" s="16">
        <v>26013</v>
      </c>
      <c r="I222" s="16">
        <v>41</v>
      </c>
      <c r="J222" s="16">
        <v>2208</v>
      </c>
      <c r="K222" s="16">
        <v>115</v>
      </c>
      <c r="L222" s="16">
        <v>12896</v>
      </c>
      <c r="M222" s="16">
        <v>15</v>
      </c>
      <c r="N222" s="17">
        <v>1293</v>
      </c>
      <c r="O222" s="11"/>
    </row>
    <row r="223" spans="1:22" s="18" customFormat="1" x14ac:dyDescent="0.2">
      <c r="A223" s="13">
        <v>35</v>
      </c>
      <c r="B223" s="14" t="s">
        <v>217</v>
      </c>
      <c r="C223" s="15">
        <v>31</v>
      </c>
      <c r="D223" s="16">
        <f t="shared" si="24"/>
        <v>105</v>
      </c>
      <c r="E223" s="16">
        <f t="shared" si="24"/>
        <v>42998</v>
      </c>
      <c r="F223" s="16">
        <v>80925</v>
      </c>
      <c r="G223" s="16">
        <v>55</v>
      </c>
      <c r="H223" s="16">
        <v>26974</v>
      </c>
      <c r="I223" s="16">
        <v>3</v>
      </c>
      <c r="J223" s="16">
        <v>1929</v>
      </c>
      <c r="K223" s="16">
        <v>46</v>
      </c>
      <c r="L223" s="16">
        <v>13437</v>
      </c>
      <c r="M223" s="16">
        <v>1</v>
      </c>
      <c r="N223" s="17">
        <v>658</v>
      </c>
      <c r="O223" s="11"/>
    </row>
    <row r="224" spans="1:22" s="18" customFormat="1" x14ac:dyDescent="0.2">
      <c r="A224" s="13">
        <v>36</v>
      </c>
      <c r="B224" s="20" t="s">
        <v>218</v>
      </c>
      <c r="C224" s="15">
        <v>22</v>
      </c>
      <c r="D224" s="16">
        <f t="shared" si="24"/>
        <v>112</v>
      </c>
      <c r="E224" s="16">
        <f t="shared" si="24"/>
        <v>18430</v>
      </c>
      <c r="F224" s="16">
        <v>47770</v>
      </c>
      <c r="G224" s="16">
        <v>78</v>
      </c>
      <c r="H224" s="16">
        <v>13643</v>
      </c>
      <c r="I224" s="16">
        <v>3</v>
      </c>
      <c r="J224" s="16">
        <v>31</v>
      </c>
      <c r="K224" s="16">
        <v>31</v>
      </c>
      <c r="L224" s="16">
        <v>4756</v>
      </c>
      <c r="M224" s="16">
        <v>0</v>
      </c>
      <c r="N224" s="17">
        <v>0</v>
      </c>
      <c r="O224" s="11"/>
    </row>
    <row r="225" spans="1:15" s="18" customFormat="1" x14ac:dyDescent="0.2">
      <c r="A225" s="13">
        <v>37</v>
      </c>
      <c r="B225" s="14" t="s">
        <v>219</v>
      </c>
      <c r="C225" s="15">
        <v>2</v>
      </c>
      <c r="D225" s="16">
        <f t="shared" si="24"/>
        <v>22</v>
      </c>
      <c r="E225" s="16">
        <f t="shared" si="24"/>
        <v>504</v>
      </c>
      <c r="F225" s="16">
        <v>4566</v>
      </c>
      <c r="G225" s="16">
        <v>14</v>
      </c>
      <c r="H225" s="16">
        <v>86</v>
      </c>
      <c r="I225" s="16">
        <v>1</v>
      </c>
      <c r="J225" s="16">
        <v>0</v>
      </c>
      <c r="K225" s="16">
        <v>7</v>
      </c>
      <c r="L225" s="16">
        <v>418</v>
      </c>
      <c r="M225" s="16">
        <v>0</v>
      </c>
      <c r="N225" s="17">
        <v>0</v>
      </c>
      <c r="O225" s="11"/>
    </row>
    <row r="226" spans="1:15" s="18" customFormat="1" x14ac:dyDescent="0.2">
      <c r="A226" s="13">
        <v>38</v>
      </c>
      <c r="B226" s="20" t="s">
        <v>220</v>
      </c>
      <c r="C226" s="15">
        <v>0</v>
      </c>
      <c r="D226" s="16">
        <f t="shared" si="24"/>
        <v>138</v>
      </c>
      <c r="E226" s="16">
        <f t="shared" si="24"/>
        <v>4088</v>
      </c>
      <c r="F226" s="16">
        <v>44499</v>
      </c>
      <c r="G226" s="16">
        <v>47</v>
      </c>
      <c r="H226" s="16">
        <v>2019</v>
      </c>
      <c r="I226" s="16">
        <v>34</v>
      </c>
      <c r="J226" s="16">
        <v>0</v>
      </c>
      <c r="K226" s="16">
        <v>47</v>
      </c>
      <c r="L226" s="16">
        <v>2069</v>
      </c>
      <c r="M226" s="16">
        <v>10</v>
      </c>
      <c r="N226" s="17">
        <v>0</v>
      </c>
      <c r="O226" s="11"/>
    </row>
    <row r="227" spans="1:15" s="18" customFormat="1" ht="25.5" x14ac:dyDescent="0.2">
      <c r="A227" s="13">
        <v>39</v>
      </c>
      <c r="B227" s="33" t="s">
        <v>221</v>
      </c>
      <c r="C227" s="15">
        <v>75</v>
      </c>
      <c r="D227" s="16">
        <f t="shared" si="24"/>
        <v>233</v>
      </c>
      <c r="E227" s="16">
        <f t="shared" si="24"/>
        <v>59939</v>
      </c>
      <c r="F227" s="16">
        <v>181655</v>
      </c>
      <c r="G227" s="16">
        <v>119</v>
      </c>
      <c r="H227" s="16">
        <v>43677</v>
      </c>
      <c r="I227" s="16">
        <v>56</v>
      </c>
      <c r="J227" s="16">
        <v>5502</v>
      </c>
      <c r="K227" s="16">
        <v>50</v>
      </c>
      <c r="L227" s="16">
        <v>10356</v>
      </c>
      <c r="M227" s="16">
        <v>8</v>
      </c>
      <c r="N227" s="17">
        <v>404</v>
      </c>
      <c r="O227" s="11"/>
    </row>
    <row r="228" spans="1:15" s="18" customFormat="1" x14ac:dyDescent="0.2">
      <c r="A228" s="13">
        <v>40</v>
      </c>
      <c r="B228" s="14" t="s">
        <v>222</v>
      </c>
      <c r="C228" s="15">
        <v>7</v>
      </c>
      <c r="D228" s="16">
        <f t="shared" si="24"/>
        <v>0</v>
      </c>
      <c r="E228" s="16">
        <f t="shared" si="24"/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7">
        <v>0</v>
      </c>
      <c r="O228" s="11"/>
    </row>
    <row r="229" spans="1:15" s="18" customFormat="1" x14ac:dyDescent="0.2">
      <c r="A229" s="13">
        <v>41</v>
      </c>
      <c r="B229" s="20" t="s">
        <v>223</v>
      </c>
      <c r="C229" s="15">
        <v>6</v>
      </c>
      <c r="D229" s="16">
        <f t="shared" si="24"/>
        <v>0</v>
      </c>
      <c r="E229" s="16">
        <f t="shared" si="24"/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7">
        <v>0</v>
      </c>
      <c r="O229" s="11"/>
    </row>
    <row r="230" spans="1:15" s="18" customFormat="1" x14ac:dyDescent="0.2">
      <c r="A230" s="13">
        <v>42</v>
      </c>
      <c r="B230" s="19" t="s">
        <v>224</v>
      </c>
      <c r="C230" s="15">
        <v>59</v>
      </c>
      <c r="D230" s="16">
        <f t="shared" si="24"/>
        <v>230</v>
      </c>
      <c r="E230" s="16">
        <f t="shared" si="24"/>
        <v>7912</v>
      </c>
      <c r="F230" s="16">
        <v>90846</v>
      </c>
      <c r="G230" s="16">
        <v>56</v>
      </c>
      <c r="H230" s="16">
        <v>3050</v>
      </c>
      <c r="I230" s="16">
        <v>98</v>
      </c>
      <c r="J230" s="16">
        <v>3735</v>
      </c>
      <c r="K230" s="16">
        <v>29</v>
      </c>
      <c r="L230" s="16">
        <v>660</v>
      </c>
      <c r="M230" s="16">
        <v>47</v>
      </c>
      <c r="N230" s="17">
        <v>467</v>
      </c>
      <c r="O230" s="11"/>
    </row>
    <row r="231" spans="1:15" s="18" customFormat="1" x14ac:dyDescent="0.2">
      <c r="A231" s="13">
        <v>43</v>
      </c>
      <c r="B231" s="14" t="s">
        <v>225</v>
      </c>
      <c r="C231" s="15">
        <v>2</v>
      </c>
      <c r="D231" s="16">
        <f t="shared" si="24"/>
        <v>18</v>
      </c>
      <c r="E231" s="16">
        <f t="shared" si="24"/>
        <v>2346</v>
      </c>
      <c r="F231" s="16">
        <v>4261</v>
      </c>
      <c r="G231" s="16">
        <v>8</v>
      </c>
      <c r="H231" s="16">
        <v>720</v>
      </c>
      <c r="I231" s="16">
        <v>1</v>
      </c>
      <c r="J231" s="16">
        <v>37</v>
      </c>
      <c r="K231" s="16">
        <v>8</v>
      </c>
      <c r="L231" s="16">
        <v>1589</v>
      </c>
      <c r="M231" s="16">
        <v>1</v>
      </c>
      <c r="N231" s="17">
        <v>0</v>
      </c>
      <c r="O231" s="11"/>
    </row>
    <row r="232" spans="1:15" s="18" customFormat="1" x14ac:dyDescent="0.2">
      <c r="A232" s="13">
        <v>44</v>
      </c>
      <c r="B232" s="19" t="s">
        <v>226</v>
      </c>
      <c r="C232" s="15">
        <v>92</v>
      </c>
      <c r="D232" s="16">
        <f t="shared" si="24"/>
        <v>346</v>
      </c>
      <c r="E232" s="16">
        <f t="shared" si="24"/>
        <v>95539</v>
      </c>
      <c r="F232" s="16">
        <v>226924</v>
      </c>
      <c r="G232" s="16">
        <v>174</v>
      </c>
      <c r="H232" s="16">
        <v>55107</v>
      </c>
      <c r="I232" s="16">
        <v>35</v>
      </c>
      <c r="J232" s="16">
        <v>2247</v>
      </c>
      <c r="K232" s="16">
        <v>119</v>
      </c>
      <c r="L232" s="16">
        <v>37726</v>
      </c>
      <c r="M232" s="16">
        <v>18</v>
      </c>
      <c r="N232" s="17">
        <v>459</v>
      </c>
      <c r="O232" s="11"/>
    </row>
    <row r="233" spans="1:15" s="18" customFormat="1" x14ac:dyDescent="0.2">
      <c r="A233" s="13">
        <v>45</v>
      </c>
      <c r="B233" s="28" t="s">
        <v>227</v>
      </c>
      <c r="C233" s="15">
        <v>10</v>
      </c>
      <c r="D233" s="16">
        <f t="shared" si="24"/>
        <v>101</v>
      </c>
      <c r="E233" s="16">
        <f t="shared" si="24"/>
        <v>4664</v>
      </c>
      <c r="F233" s="16">
        <v>25867</v>
      </c>
      <c r="G233" s="16">
        <v>39</v>
      </c>
      <c r="H233" s="16">
        <v>1810</v>
      </c>
      <c r="I233" s="16">
        <v>22</v>
      </c>
      <c r="J233" s="16">
        <v>1162</v>
      </c>
      <c r="K233" s="16">
        <v>24</v>
      </c>
      <c r="L233" s="16">
        <v>509</v>
      </c>
      <c r="M233" s="16">
        <v>16</v>
      </c>
      <c r="N233" s="17">
        <v>1183</v>
      </c>
      <c r="O233" s="11"/>
    </row>
    <row r="234" spans="1:15" s="18" customFormat="1" x14ac:dyDescent="0.2">
      <c r="A234" s="13">
        <v>46</v>
      </c>
      <c r="B234" s="28" t="s">
        <v>228</v>
      </c>
      <c r="C234" s="15">
        <v>3</v>
      </c>
      <c r="D234" s="16">
        <f t="shared" si="24"/>
        <v>55</v>
      </c>
      <c r="E234" s="16">
        <f t="shared" si="24"/>
        <v>2995</v>
      </c>
      <c r="F234" s="16">
        <v>12534</v>
      </c>
      <c r="G234" s="16">
        <v>26</v>
      </c>
      <c r="H234" s="16">
        <v>2550</v>
      </c>
      <c r="I234" s="16">
        <v>10</v>
      </c>
      <c r="J234" s="16">
        <v>0</v>
      </c>
      <c r="K234" s="16">
        <v>18</v>
      </c>
      <c r="L234" s="16">
        <v>445</v>
      </c>
      <c r="M234" s="16">
        <v>1</v>
      </c>
      <c r="N234" s="17">
        <v>0</v>
      </c>
      <c r="O234" s="11"/>
    </row>
    <row r="235" spans="1:15" s="18" customFormat="1" x14ac:dyDescent="0.2">
      <c r="A235" s="13">
        <v>47</v>
      </c>
      <c r="B235" s="19" t="s">
        <v>229</v>
      </c>
      <c r="C235" s="15">
        <v>33</v>
      </c>
      <c r="D235" s="16">
        <f t="shared" si="24"/>
        <v>204</v>
      </c>
      <c r="E235" s="16">
        <f t="shared" si="24"/>
        <v>5413</v>
      </c>
      <c r="F235" s="16">
        <v>74246</v>
      </c>
      <c r="G235" s="16">
        <v>91</v>
      </c>
      <c r="H235" s="16">
        <v>4362</v>
      </c>
      <c r="I235" s="16">
        <v>29</v>
      </c>
      <c r="J235" s="16">
        <v>324</v>
      </c>
      <c r="K235" s="16">
        <v>50</v>
      </c>
      <c r="L235" s="16">
        <v>565</v>
      </c>
      <c r="M235" s="16">
        <v>34</v>
      </c>
      <c r="N235" s="17">
        <v>162</v>
      </c>
      <c r="O235" s="11"/>
    </row>
    <row r="236" spans="1:15" s="18" customFormat="1" x14ac:dyDescent="0.2">
      <c r="A236" s="13">
        <v>48</v>
      </c>
      <c r="B236" s="14" t="s">
        <v>230</v>
      </c>
      <c r="C236" s="15">
        <v>10</v>
      </c>
      <c r="D236" s="16">
        <f t="shared" si="24"/>
        <v>37</v>
      </c>
      <c r="E236" s="16">
        <f t="shared" si="24"/>
        <v>6515</v>
      </c>
      <c r="F236" s="16">
        <v>17137</v>
      </c>
      <c r="G236" s="16">
        <v>18</v>
      </c>
      <c r="H236" s="16">
        <v>4453</v>
      </c>
      <c r="I236" s="16">
        <v>4</v>
      </c>
      <c r="J236" s="16">
        <v>350</v>
      </c>
      <c r="K236" s="16">
        <v>12</v>
      </c>
      <c r="L236" s="16">
        <v>1551</v>
      </c>
      <c r="M236" s="16">
        <v>3</v>
      </c>
      <c r="N236" s="17">
        <v>161</v>
      </c>
      <c r="O236" s="11"/>
    </row>
    <row r="237" spans="1:15" s="18" customFormat="1" x14ac:dyDescent="0.2">
      <c r="A237" s="13">
        <v>49</v>
      </c>
      <c r="B237" s="20" t="s">
        <v>231</v>
      </c>
      <c r="C237" s="15">
        <v>6</v>
      </c>
      <c r="D237" s="16">
        <f t="shared" si="24"/>
        <v>48</v>
      </c>
      <c r="E237" s="16">
        <f t="shared" si="24"/>
        <v>3144</v>
      </c>
      <c r="F237" s="16">
        <v>13143</v>
      </c>
      <c r="G237" s="16">
        <v>24</v>
      </c>
      <c r="H237" s="16">
        <v>2048</v>
      </c>
      <c r="I237" s="16">
        <v>5</v>
      </c>
      <c r="J237" s="16">
        <v>133</v>
      </c>
      <c r="K237" s="16">
        <v>17</v>
      </c>
      <c r="L237" s="16">
        <v>910</v>
      </c>
      <c r="M237" s="16">
        <v>2</v>
      </c>
      <c r="N237" s="17">
        <v>53</v>
      </c>
      <c r="O237" s="11"/>
    </row>
    <row r="238" spans="1:15" s="18" customFormat="1" x14ac:dyDescent="0.2">
      <c r="A238" s="13">
        <v>50</v>
      </c>
      <c r="B238" s="14" t="s">
        <v>232</v>
      </c>
      <c r="C238" s="15">
        <v>26</v>
      </c>
      <c r="D238" s="16">
        <f t="shared" si="24"/>
        <v>54</v>
      </c>
      <c r="E238" s="16">
        <f t="shared" si="24"/>
        <v>17899</v>
      </c>
      <c r="F238" s="16">
        <v>40089</v>
      </c>
      <c r="G238" s="16">
        <v>33</v>
      </c>
      <c r="H238" s="16">
        <v>10055</v>
      </c>
      <c r="I238" s="16">
        <v>1</v>
      </c>
      <c r="J238" s="16">
        <v>0</v>
      </c>
      <c r="K238" s="16">
        <v>17</v>
      </c>
      <c r="L238" s="16">
        <v>7257</v>
      </c>
      <c r="M238" s="16">
        <v>3</v>
      </c>
      <c r="N238" s="17">
        <v>587</v>
      </c>
      <c r="O238" s="11"/>
    </row>
    <row r="239" spans="1:15" s="18" customFormat="1" ht="13.5" thickBot="1" x14ac:dyDescent="0.25">
      <c r="A239" s="42"/>
      <c r="B239" s="48"/>
      <c r="C239" s="24">
        <f>SUM(C189:C238)</f>
        <v>1170</v>
      </c>
      <c r="D239" s="24">
        <f t="shared" ref="D239:N239" si="25">SUM(D189:D238)</f>
        <v>5945</v>
      </c>
      <c r="E239" s="24">
        <f t="shared" si="25"/>
        <v>816618</v>
      </c>
      <c r="F239" s="24">
        <f t="shared" si="25"/>
        <v>2954848</v>
      </c>
      <c r="G239" s="24">
        <f t="shared" si="25"/>
        <v>2892</v>
      </c>
      <c r="H239" s="24">
        <f t="shared" si="25"/>
        <v>499411</v>
      </c>
      <c r="I239" s="24">
        <f t="shared" si="25"/>
        <v>879</v>
      </c>
      <c r="J239" s="24">
        <f t="shared" si="25"/>
        <v>34439</v>
      </c>
      <c r="K239" s="24">
        <f t="shared" si="25"/>
        <v>1780</v>
      </c>
      <c r="L239" s="24">
        <f t="shared" si="25"/>
        <v>271449</v>
      </c>
      <c r="M239" s="24">
        <f t="shared" si="25"/>
        <v>394</v>
      </c>
      <c r="N239" s="25">
        <f t="shared" si="25"/>
        <v>11319</v>
      </c>
      <c r="O239" s="11"/>
    </row>
    <row r="240" spans="1:15" x14ac:dyDescent="0.2">
      <c r="A240" s="8"/>
      <c r="B240" s="9" t="s">
        <v>233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10"/>
    </row>
    <row r="241" spans="1:15" s="18" customFormat="1" x14ac:dyDescent="0.2">
      <c r="A241" s="13">
        <v>1</v>
      </c>
      <c r="B241" s="16" t="s">
        <v>234</v>
      </c>
      <c r="C241" s="15">
        <v>6</v>
      </c>
      <c r="D241" s="16">
        <f t="shared" ref="D241:E252" si="26">SUM(M241+K241+I241+G241)</f>
        <v>36</v>
      </c>
      <c r="E241" s="16">
        <f t="shared" si="26"/>
        <v>4667</v>
      </c>
      <c r="F241" s="16">
        <v>16264</v>
      </c>
      <c r="G241" s="16">
        <v>21</v>
      </c>
      <c r="H241" s="16">
        <v>3844</v>
      </c>
      <c r="I241" s="16">
        <v>1</v>
      </c>
      <c r="J241" s="16">
        <v>0</v>
      </c>
      <c r="K241" s="16">
        <v>10</v>
      </c>
      <c r="L241" s="16">
        <v>641</v>
      </c>
      <c r="M241" s="16">
        <v>4</v>
      </c>
      <c r="N241" s="17">
        <v>182</v>
      </c>
      <c r="O241" s="11"/>
    </row>
    <row r="242" spans="1:15" s="18" customFormat="1" x14ac:dyDescent="0.2">
      <c r="A242" s="13">
        <v>2</v>
      </c>
      <c r="B242" s="14" t="s">
        <v>235</v>
      </c>
      <c r="C242" s="15">
        <v>10</v>
      </c>
      <c r="D242" s="16">
        <f t="shared" si="26"/>
        <v>0</v>
      </c>
      <c r="E242" s="16">
        <f t="shared" si="26"/>
        <v>2285</v>
      </c>
      <c r="F242" s="16">
        <v>0</v>
      </c>
      <c r="G242" s="16">
        <v>0</v>
      </c>
      <c r="H242" s="16">
        <v>1403</v>
      </c>
      <c r="I242" s="16">
        <v>0</v>
      </c>
      <c r="J242" s="16">
        <v>42</v>
      </c>
      <c r="K242" s="16">
        <v>0</v>
      </c>
      <c r="L242" s="16">
        <v>840</v>
      </c>
      <c r="M242" s="16">
        <v>0</v>
      </c>
      <c r="N242" s="17">
        <v>0</v>
      </c>
      <c r="O242" s="11"/>
    </row>
    <row r="243" spans="1:15" s="30" customFormat="1" x14ac:dyDescent="0.2">
      <c r="A243" s="13">
        <v>3</v>
      </c>
      <c r="B243" s="28" t="s">
        <v>236</v>
      </c>
      <c r="C243" s="15">
        <v>4</v>
      </c>
      <c r="D243" s="16">
        <f t="shared" si="26"/>
        <v>20</v>
      </c>
      <c r="E243" s="16">
        <f t="shared" si="26"/>
        <v>1509</v>
      </c>
      <c r="F243" s="16">
        <v>7335</v>
      </c>
      <c r="G243" s="16">
        <v>7</v>
      </c>
      <c r="H243" s="16">
        <v>507</v>
      </c>
      <c r="I243" s="16">
        <v>3</v>
      </c>
      <c r="J243" s="16">
        <v>212</v>
      </c>
      <c r="K243" s="16">
        <v>8</v>
      </c>
      <c r="L243" s="16">
        <v>790</v>
      </c>
      <c r="M243" s="16">
        <v>2</v>
      </c>
      <c r="N243" s="17">
        <v>0</v>
      </c>
      <c r="O243" s="29"/>
    </row>
    <row r="244" spans="1:15" s="18" customFormat="1" x14ac:dyDescent="0.2">
      <c r="A244" s="13">
        <v>4</v>
      </c>
      <c r="B244" s="14" t="s">
        <v>237</v>
      </c>
      <c r="C244" s="15">
        <v>17</v>
      </c>
      <c r="D244" s="16">
        <f t="shared" si="26"/>
        <v>65</v>
      </c>
      <c r="E244" s="16">
        <f t="shared" si="26"/>
        <v>10216</v>
      </c>
      <c r="F244" s="16">
        <v>36912</v>
      </c>
      <c r="G244" s="16">
        <v>33</v>
      </c>
      <c r="H244" s="16">
        <v>5000</v>
      </c>
      <c r="I244" s="16">
        <v>6</v>
      </c>
      <c r="J244" s="16">
        <v>598</v>
      </c>
      <c r="K244" s="16">
        <v>22</v>
      </c>
      <c r="L244" s="16">
        <v>4225</v>
      </c>
      <c r="M244" s="16">
        <v>4</v>
      </c>
      <c r="N244" s="17">
        <v>393</v>
      </c>
      <c r="O244" s="11"/>
    </row>
    <row r="245" spans="1:15" s="18" customFormat="1" x14ac:dyDescent="0.2">
      <c r="A245" s="13">
        <v>5</v>
      </c>
      <c r="B245" s="19" t="s">
        <v>238</v>
      </c>
      <c r="C245" s="15">
        <v>2</v>
      </c>
      <c r="D245" s="16">
        <f t="shared" si="26"/>
        <v>89</v>
      </c>
      <c r="E245" s="16">
        <f t="shared" si="26"/>
        <v>1604</v>
      </c>
      <c r="F245" s="16">
        <v>28000</v>
      </c>
      <c r="G245" s="16">
        <v>43</v>
      </c>
      <c r="H245" s="16">
        <v>681</v>
      </c>
      <c r="I245" s="16">
        <v>17</v>
      </c>
      <c r="J245" s="16">
        <v>33</v>
      </c>
      <c r="K245" s="16">
        <v>26</v>
      </c>
      <c r="L245" s="16">
        <v>890</v>
      </c>
      <c r="M245" s="16">
        <v>3</v>
      </c>
      <c r="N245" s="17">
        <v>0</v>
      </c>
      <c r="O245" s="11"/>
    </row>
    <row r="246" spans="1:15" s="18" customFormat="1" x14ac:dyDescent="0.2">
      <c r="A246" s="13">
        <v>6</v>
      </c>
      <c r="B246" s="19" t="s">
        <v>239</v>
      </c>
      <c r="C246" s="15">
        <v>24</v>
      </c>
      <c r="D246" s="16">
        <f t="shared" si="26"/>
        <v>0</v>
      </c>
      <c r="E246" s="16">
        <f t="shared" si="26"/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46">
        <v>0</v>
      </c>
      <c r="O246" s="11"/>
    </row>
    <row r="247" spans="1:15" s="18" customFormat="1" x14ac:dyDescent="0.2">
      <c r="A247" s="13">
        <v>7</v>
      </c>
      <c r="B247" s="19" t="s">
        <v>240</v>
      </c>
      <c r="C247" s="15">
        <v>6</v>
      </c>
      <c r="D247" s="16">
        <f t="shared" si="26"/>
        <v>93</v>
      </c>
      <c r="E247" s="16">
        <f t="shared" si="26"/>
        <v>2012</v>
      </c>
      <c r="F247" s="16">
        <v>34805</v>
      </c>
      <c r="G247" s="16">
        <v>44</v>
      </c>
      <c r="H247" s="16">
        <v>974</v>
      </c>
      <c r="I247" s="16">
        <v>7</v>
      </c>
      <c r="J247" s="16">
        <v>0</v>
      </c>
      <c r="K247" s="16">
        <v>40</v>
      </c>
      <c r="L247" s="16">
        <v>1038</v>
      </c>
      <c r="M247" s="16">
        <v>2</v>
      </c>
      <c r="N247" s="17">
        <v>0</v>
      </c>
      <c r="O247" s="11"/>
    </row>
    <row r="248" spans="1:15" s="18" customFormat="1" x14ac:dyDescent="0.2">
      <c r="A248" s="13">
        <v>8</v>
      </c>
      <c r="B248" s="16" t="s">
        <v>241</v>
      </c>
      <c r="C248" s="15">
        <v>5</v>
      </c>
      <c r="D248" s="16">
        <f t="shared" si="26"/>
        <v>61</v>
      </c>
      <c r="E248" s="16">
        <f t="shared" si="26"/>
        <v>2195</v>
      </c>
      <c r="F248" s="16">
        <v>17239</v>
      </c>
      <c r="G248" s="16">
        <v>41</v>
      </c>
      <c r="H248" s="16">
        <v>1107</v>
      </c>
      <c r="I248" s="16">
        <v>4</v>
      </c>
      <c r="J248" s="16">
        <v>0</v>
      </c>
      <c r="K248" s="16">
        <v>15</v>
      </c>
      <c r="L248" s="16">
        <v>1088</v>
      </c>
      <c r="M248" s="16">
        <v>1</v>
      </c>
      <c r="N248" s="17">
        <v>0</v>
      </c>
      <c r="O248" s="11"/>
    </row>
    <row r="249" spans="1:15" s="18" customFormat="1" x14ac:dyDescent="0.2">
      <c r="A249" s="13">
        <v>9</v>
      </c>
      <c r="B249" s="14" t="s">
        <v>242</v>
      </c>
      <c r="C249" s="15">
        <v>14</v>
      </c>
      <c r="D249" s="16">
        <f t="shared" si="26"/>
        <v>70</v>
      </c>
      <c r="E249" s="16">
        <f t="shared" si="26"/>
        <v>17247</v>
      </c>
      <c r="F249" s="16">
        <v>27734</v>
      </c>
      <c r="G249" s="16">
        <v>42</v>
      </c>
      <c r="H249" s="16">
        <v>9886</v>
      </c>
      <c r="I249" s="16">
        <v>6</v>
      </c>
      <c r="J249" s="16">
        <v>891</v>
      </c>
      <c r="K249" s="16">
        <v>17</v>
      </c>
      <c r="L249" s="16">
        <v>6351</v>
      </c>
      <c r="M249" s="16">
        <v>5</v>
      </c>
      <c r="N249" s="17">
        <v>119</v>
      </c>
      <c r="O249" s="11"/>
    </row>
    <row r="250" spans="1:15" s="18" customFormat="1" x14ac:dyDescent="0.2">
      <c r="A250" s="13">
        <v>10</v>
      </c>
      <c r="B250" s="14" t="s">
        <v>243</v>
      </c>
      <c r="C250" s="15">
        <v>21</v>
      </c>
      <c r="D250" s="16">
        <f t="shared" si="26"/>
        <v>126</v>
      </c>
      <c r="E250" s="16">
        <f t="shared" si="26"/>
        <v>21187</v>
      </c>
      <c r="F250" s="16">
        <v>47491</v>
      </c>
      <c r="G250" s="16">
        <v>59</v>
      </c>
      <c r="H250" s="16">
        <v>10835</v>
      </c>
      <c r="I250" s="16">
        <v>33</v>
      </c>
      <c r="J250" s="16">
        <v>2798</v>
      </c>
      <c r="K250" s="16">
        <v>29</v>
      </c>
      <c r="L250" s="16">
        <v>7169</v>
      </c>
      <c r="M250" s="16">
        <v>5</v>
      </c>
      <c r="N250" s="17">
        <v>385</v>
      </c>
      <c r="O250" s="11"/>
    </row>
    <row r="251" spans="1:15" s="18" customFormat="1" x14ac:dyDescent="0.2">
      <c r="A251" s="13">
        <v>11</v>
      </c>
      <c r="B251" s="19" t="s">
        <v>244</v>
      </c>
      <c r="C251" s="15">
        <v>13</v>
      </c>
      <c r="D251" s="16">
        <f t="shared" si="26"/>
        <v>183</v>
      </c>
      <c r="E251" s="16">
        <f t="shared" si="26"/>
        <v>7127</v>
      </c>
      <c r="F251" s="16">
        <v>106169</v>
      </c>
      <c r="G251" s="16">
        <v>91</v>
      </c>
      <c r="H251" s="16">
        <v>3779</v>
      </c>
      <c r="I251" s="16">
        <v>33</v>
      </c>
      <c r="J251" s="16">
        <v>630</v>
      </c>
      <c r="K251" s="16">
        <v>58</v>
      </c>
      <c r="L251" s="16">
        <v>2718</v>
      </c>
      <c r="M251" s="16">
        <v>1</v>
      </c>
      <c r="N251" s="17">
        <v>0</v>
      </c>
      <c r="O251" s="11"/>
    </row>
    <row r="252" spans="1:15" s="18" customFormat="1" x14ac:dyDescent="0.2">
      <c r="A252" s="13">
        <v>12</v>
      </c>
      <c r="B252" s="19" t="s">
        <v>245</v>
      </c>
      <c r="C252" s="15">
        <v>12</v>
      </c>
      <c r="D252" s="16">
        <f t="shared" si="26"/>
        <v>0</v>
      </c>
      <c r="E252" s="16">
        <f t="shared" si="26"/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7">
        <v>0</v>
      </c>
      <c r="O252" s="11"/>
    </row>
    <row r="253" spans="1:15" s="18" customFormat="1" ht="13.5" thickBot="1" x14ac:dyDescent="0.25">
      <c r="A253" s="42"/>
      <c r="B253" s="43"/>
      <c r="C253" s="24">
        <f>SUM(C241:C252)</f>
        <v>134</v>
      </c>
      <c r="D253" s="24">
        <f t="shared" ref="D253:N253" si="27">SUM(D241:D252)</f>
        <v>743</v>
      </c>
      <c r="E253" s="24">
        <f t="shared" si="27"/>
        <v>70049</v>
      </c>
      <c r="F253" s="24">
        <f t="shared" si="27"/>
        <v>321949</v>
      </c>
      <c r="G253" s="24">
        <f t="shared" si="27"/>
        <v>381</v>
      </c>
      <c r="H253" s="24">
        <f t="shared" si="27"/>
        <v>38016</v>
      </c>
      <c r="I253" s="24">
        <f t="shared" si="27"/>
        <v>110</v>
      </c>
      <c r="J253" s="24">
        <f t="shared" si="27"/>
        <v>5204</v>
      </c>
      <c r="K253" s="24">
        <f t="shared" si="27"/>
        <v>225</v>
      </c>
      <c r="L253" s="24">
        <f t="shared" si="27"/>
        <v>25750</v>
      </c>
      <c r="M253" s="24">
        <f t="shared" si="27"/>
        <v>27</v>
      </c>
      <c r="N253" s="25">
        <f t="shared" si="27"/>
        <v>1079</v>
      </c>
      <c r="O253" s="11"/>
    </row>
    <row r="254" spans="1:15" x14ac:dyDescent="0.2">
      <c r="A254" s="8"/>
      <c r="B254" s="9" t="s">
        <v>246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10"/>
    </row>
    <row r="255" spans="1:15" s="18" customFormat="1" x14ac:dyDescent="0.2">
      <c r="A255" s="13">
        <v>1</v>
      </c>
      <c r="B255" s="16" t="s">
        <v>247</v>
      </c>
      <c r="C255" s="15">
        <v>6</v>
      </c>
      <c r="D255" s="16">
        <f t="shared" ref="D255:E255" si="28">SUM(M255+K255+I255+G255)</f>
        <v>343</v>
      </c>
      <c r="E255" s="16">
        <f t="shared" si="28"/>
        <v>4071</v>
      </c>
      <c r="F255" s="16">
        <v>106495</v>
      </c>
      <c r="G255" s="16">
        <v>174</v>
      </c>
      <c r="H255" s="16">
        <v>2325</v>
      </c>
      <c r="I255" s="16">
        <v>6</v>
      </c>
      <c r="J255" s="16">
        <v>0</v>
      </c>
      <c r="K255" s="16">
        <v>154</v>
      </c>
      <c r="L255" s="16">
        <v>1746</v>
      </c>
      <c r="M255" s="16">
        <v>9</v>
      </c>
      <c r="N255" s="17">
        <v>0</v>
      </c>
      <c r="O255" s="11"/>
    </row>
    <row r="256" spans="1:15" s="18" customFormat="1" ht="13.5" thickBot="1" x14ac:dyDescent="0.25">
      <c r="A256" s="42"/>
      <c r="B256" s="53"/>
      <c r="C256" s="54">
        <f>SUM(C255)</f>
        <v>6</v>
      </c>
      <c r="D256" s="54">
        <f t="shared" ref="D256:N256" si="29">SUM(D255)</f>
        <v>343</v>
      </c>
      <c r="E256" s="54">
        <f t="shared" si="29"/>
        <v>4071</v>
      </c>
      <c r="F256" s="54">
        <f t="shared" si="29"/>
        <v>106495</v>
      </c>
      <c r="G256" s="54">
        <f t="shared" si="29"/>
        <v>174</v>
      </c>
      <c r="H256" s="54">
        <f t="shared" si="29"/>
        <v>2325</v>
      </c>
      <c r="I256" s="54">
        <f t="shared" si="29"/>
        <v>6</v>
      </c>
      <c r="J256" s="54">
        <f t="shared" si="29"/>
        <v>0</v>
      </c>
      <c r="K256" s="54">
        <f t="shared" si="29"/>
        <v>154</v>
      </c>
      <c r="L256" s="54">
        <f t="shared" si="29"/>
        <v>1746</v>
      </c>
      <c r="M256" s="54">
        <f t="shared" si="29"/>
        <v>9</v>
      </c>
      <c r="N256" s="55">
        <f t="shared" si="29"/>
        <v>0</v>
      </c>
      <c r="O256" s="11"/>
    </row>
    <row r="257" spans="1:15" x14ac:dyDescent="0.2">
      <c r="A257" s="56"/>
      <c r="B257" s="57" t="s">
        <v>248</v>
      </c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8"/>
    </row>
    <row r="258" spans="1:15" s="18" customFormat="1" x14ac:dyDescent="0.2">
      <c r="A258" s="13">
        <v>1</v>
      </c>
      <c r="B258" s="14" t="s">
        <v>249</v>
      </c>
      <c r="C258" s="28">
        <v>6</v>
      </c>
      <c r="D258" s="16">
        <f t="shared" ref="D258:E265" si="30">SUM(M258+K258+I258+G258)</f>
        <v>0</v>
      </c>
      <c r="E258" s="16">
        <f t="shared" si="30"/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7">
        <v>0</v>
      </c>
      <c r="O258" s="11"/>
    </row>
    <row r="259" spans="1:15" s="18" customFormat="1" x14ac:dyDescent="0.2">
      <c r="A259" s="13">
        <v>2</v>
      </c>
      <c r="B259" s="16" t="s">
        <v>250</v>
      </c>
      <c r="C259" s="28">
        <v>14</v>
      </c>
      <c r="D259" s="16">
        <f t="shared" si="30"/>
        <v>221</v>
      </c>
      <c r="E259" s="16">
        <f>SUM(N259+L259+J259+H259)</f>
        <v>5960</v>
      </c>
      <c r="F259" s="16">
        <v>76707</v>
      </c>
      <c r="G259" s="16">
        <v>127</v>
      </c>
      <c r="H259" s="16">
        <v>3757</v>
      </c>
      <c r="I259" s="16">
        <v>50</v>
      </c>
      <c r="J259" s="16">
        <v>1102</v>
      </c>
      <c r="K259" s="16">
        <v>20</v>
      </c>
      <c r="L259" s="16">
        <v>446</v>
      </c>
      <c r="M259" s="16">
        <v>24</v>
      </c>
      <c r="N259" s="17">
        <v>655</v>
      </c>
      <c r="O259" s="11"/>
    </row>
    <row r="260" spans="1:15" s="18" customFormat="1" x14ac:dyDescent="0.2">
      <c r="A260" s="13">
        <v>3</v>
      </c>
      <c r="B260" s="19" t="s">
        <v>251</v>
      </c>
      <c r="C260" s="28">
        <v>25</v>
      </c>
      <c r="D260" s="16">
        <f t="shared" si="30"/>
        <v>179</v>
      </c>
      <c r="E260" s="16">
        <f t="shared" si="30"/>
        <v>8834</v>
      </c>
      <c r="F260" s="16">
        <v>62933</v>
      </c>
      <c r="G260" s="16">
        <v>81</v>
      </c>
      <c r="H260" s="16">
        <v>4501</v>
      </c>
      <c r="I260" s="16">
        <v>38</v>
      </c>
      <c r="J260" s="16">
        <v>844</v>
      </c>
      <c r="K260" s="16">
        <v>36</v>
      </c>
      <c r="L260" s="16">
        <v>2677</v>
      </c>
      <c r="M260" s="16">
        <v>24</v>
      </c>
      <c r="N260" s="17">
        <v>812</v>
      </c>
      <c r="O260" s="11"/>
    </row>
    <row r="261" spans="1:15" s="18" customFormat="1" x14ac:dyDescent="0.2">
      <c r="A261" s="13">
        <v>4</v>
      </c>
      <c r="B261" s="14" t="s">
        <v>252</v>
      </c>
      <c r="C261" s="28">
        <v>26</v>
      </c>
      <c r="D261" s="16">
        <f t="shared" si="30"/>
        <v>80</v>
      </c>
      <c r="E261" s="16">
        <f t="shared" si="30"/>
        <v>15610</v>
      </c>
      <c r="F261" s="16">
        <v>43689</v>
      </c>
      <c r="G261" s="16">
        <v>52</v>
      </c>
      <c r="H261" s="16">
        <v>12673</v>
      </c>
      <c r="I261" s="16">
        <v>13</v>
      </c>
      <c r="J261" s="16">
        <v>592</v>
      </c>
      <c r="K261" s="16">
        <v>11</v>
      </c>
      <c r="L261" s="16">
        <v>1948</v>
      </c>
      <c r="M261" s="16">
        <v>4</v>
      </c>
      <c r="N261" s="17">
        <v>397</v>
      </c>
      <c r="O261" s="11"/>
    </row>
    <row r="262" spans="1:15" s="18" customFormat="1" x14ac:dyDescent="0.2">
      <c r="A262" s="13">
        <v>5</v>
      </c>
      <c r="B262" s="19" t="s">
        <v>253</v>
      </c>
      <c r="C262" s="28">
        <v>12</v>
      </c>
      <c r="D262" s="16">
        <f t="shared" si="30"/>
        <v>160</v>
      </c>
      <c r="E262" s="16">
        <f t="shared" si="30"/>
        <v>5782</v>
      </c>
      <c r="F262" s="16">
        <v>57143</v>
      </c>
      <c r="G262" s="16">
        <v>88</v>
      </c>
      <c r="H262" s="16">
        <v>3776</v>
      </c>
      <c r="I262" s="16">
        <v>25</v>
      </c>
      <c r="J262" s="16">
        <v>0</v>
      </c>
      <c r="K262" s="16">
        <v>34</v>
      </c>
      <c r="L262" s="16">
        <v>2006</v>
      </c>
      <c r="M262" s="16">
        <v>13</v>
      </c>
      <c r="N262" s="17">
        <v>0</v>
      </c>
      <c r="O262" s="11"/>
    </row>
    <row r="263" spans="1:15" s="18" customFormat="1" x14ac:dyDescent="0.2">
      <c r="A263" s="13">
        <v>6</v>
      </c>
      <c r="B263" s="14" t="s">
        <v>254</v>
      </c>
      <c r="C263" s="28">
        <v>10</v>
      </c>
      <c r="D263" s="16">
        <f t="shared" si="30"/>
        <v>39</v>
      </c>
      <c r="E263" s="16">
        <f t="shared" si="30"/>
        <v>6834</v>
      </c>
      <c r="F263" s="16">
        <v>18582</v>
      </c>
      <c r="G263" s="16">
        <v>18</v>
      </c>
      <c r="H263" s="16">
        <v>3000</v>
      </c>
      <c r="I263" s="16">
        <v>15</v>
      </c>
      <c r="J263" s="16">
        <v>2758</v>
      </c>
      <c r="K263" s="16">
        <v>3</v>
      </c>
      <c r="L263" s="16">
        <v>38</v>
      </c>
      <c r="M263" s="16">
        <v>3</v>
      </c>
      <c r="N263" s="17">
        <v>1038</v>
      </c>
      <c r="O263" s="11"/>
    </row>
    <row r="264" spans="1:15" s="18" customFormat="1" x14ac:dyDescent="0.2">
      <c r="A264" s="13">
        <v>7</v>
      </c>
      <c r="B264" s="14" t="s">
        <v>255</v>
      </c>
      <c r="C264" s="28">
        <v>4</v>
      </c>
      <c r="D264" s="16">
        <f t="shared" si="30"/>
        <v>49</v>
      </c>
      <c r="E264" s="16">
        <f t="shared" si="30"/>
        <v>7315</v>
      </c>
      <c r="F264" s="16">
        <v>14800</v>
      </c>
      <c r="G264" s="16">
        <v>25</v>
      </c>
      <c r="H264" s="16">
        <v>5214</v>
      </c>
      <c r="I264" s="16">
        <v>9</v>
      </c>
      <c r="J264" s="16">
        <v>60</v>
      </c>
      <c r="K264" s="16">
        <v>11</v>
      </c>
      <c r="L264" s="16">
        <v>2041</v>
      </c>
      <c r="M264" s="16">
        <v>4</v>
      </c>
      <c r="N264" s="17">
        <v>0</v>
      </c>
      <c r="O264" s="11"/>
    </row>
    <row r="265" spans="1:15" s="18" customFormat="1" x14ac:dyDescent="0.2">
      <c r="A265" s="13">
        <v>8</v>
      </c>
      <c r="B265" s="14" t="s">
        <v>256</v>
      </c>
      <c r="C265" s="28">
        <v>7</v>
      </c>
      <c r="D265" s="16">
        <f t="shared" si="30"/>
        <v>8</v>
      </c>
      <c r="E265" s="16">
        <f t="shared" si="30"/>
        <v>11708</v>
      </c>
      <c r="F265" s="16">
        <v>13669</v>
      </c>
      <c r="G265" s="16">
        <v>6</v>
      </c>
      <c r="H265" s="16">
        <v>9551</v>
      </c>
      <c r="I265" s="16">
        <v>0</v>
      </c>
      <c r="J265" s="16">
        <v>0</v>
      </c>
      <c r="K265" s="16">
        <v>2</v>
      </c>
      <c r="L265" s="16">
        <v>2157</v>
      </c>
      <c r="M265" s="16">
        <v>0</v>
      </c>
      <c r="N265" s="17">
        <v>0</v>
      </c>
      <c r="O265" s="11"/>
    </row>
    <row r="266" spans="1:15" s="18" customFormat="1" ht="13.5" thickBot="1" x14ac:dyDescent="0.25">
      <c r="A266" s="13"/>
      <c r="B266" s="19"/>
      <c r="C266" s="59">
        <f>SUM(C258:C265)</f>
        <v>104</v>
      </c>
      <c r="D266" s="59">
        <f t="shared" ref="D266" si="31">SUM(D258:D265)</f>
        <v>736</v>
      </c>
      <c r="E266" s="59">
        <f>SUM(E258:E265)</f>
        <v>62043</v>
      </c>
      <c r="F266" s="59">
        <f t="shared" ref="F266:N266" si="32">SUM(F258:F265)</f>
        <v>287523</v>
      </c>
      <c r="G266" s="59">
        <f t="shared" si="32"/>
        <v>397</v>
      </c>
      <c r="H266" s="59">
        <f t="shared" si="32"/>
        <v>42472</v>
      </c>
      <c r="I266" s="59">
        <f t="shared" si="32"/>
        <v>150</v>
      </c>
      <c r="J266" s="59">
        <f t="shared" si="32"/>
        <v>5356</v>
      </c>
      <c r="K266" s="59">
        <f t="shared" si="32"/>
        <v>117</v>
      </c>
      <c r="L266" s="59">
        <f t="shared" si="32"/>
        <v>11313</v>
      </c>
      <c r="M266" s="59">
        <f t="shared" si="32"/>
        <v>72</v>
      </c>
      <c r="N266" s="60">
        <f t="shared" si="32"/>
        <v>2902</v>
      </c>
      <c r="O266" s="11"/>
    </row>
    <row r="267" spans="1:15" x14ac:dyDescent="0.2">
      <c r="A267" s="8"/>
      <c r="B267" s="9" t="s">
        <v>257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"/>
    </row>
    <row r="268" spans="1:15" s="18" customFormat="1" x14ac:dyDescent="0.2">
      <c r="A268" s="13">
        <v>1</v>
      </c>
      <c r="B268" s="14" t="s">
        <v>258</v>
      </c>
      <c r="C268" s="15">
        <v>3</v>
      </c>
      <c r="D268" s="16">
        <f t="shared" ref="D268:E280" si="33">SUM(M268+K268+I268+G268)</f>
        <v>74</v>
      </c>
      <c r="E268" s="16">
        <f t="shared" si="33"/>
        <v>2804</v>
      </c>
      <c r="F268" s="16">
        <v>11045</v>
      </c>
      <c r="G268" s="16">
        <v>55</v>
      </c>
      <c r="H268" s="16">
        <v>1884</v>
      </c>
      <c r="I268" s="16">
        <v>2</v>
      </c>
      <c r="J268" s="16">
        <v>167</v>
      </c>
      <c r="K268" s="16">
        <v>16</v>
      </c>
      <c r="L268" s="16">
        <v>753</v>
      </c>
      <c r="M268" s="16">
        <v>1</v>
      </c>
      <c r="N268" s="17">
        <v>0</v>
      </c>
      <c r="O268" s="11"/>
    </row>
    <row r="269" spans="1:15" s="18" customFormat="1" x14ac:dyDescent="0.2">
      <c r="A269" s="13">
        <v>2</v>
      </c>
      <c r="B269" s="19" t="s">
        <v>259</v>
      </c>
      <c r="C269" s="15">
        <v>2</v>
      </c>
      <c r="D269" s="16">
        <f t="shared" si="33"/>
        <v>94</v>
      </c>
      <c r="E269" s="16">
        <f t="shared" si="33"/>
        <v>2596</v>
      </c>
      <c r="F269" s="16">
        <v>24029</v>
      </c>
      <c r="G269" s="16">
        <v>28</v>
      </c>
      <c r="H269" s="16">
        <v>1110</v>
      </c>
      <c r="I269" s="16">
        <v>25</v>
      </c>
      <c r="J269" s="16">
        <v>224</v>
      </c>
      <c r="K269" s="16">
        <v>24</v>
      </c>
      <c r="L269" s="16">
        <v>1189</v>
      </c>
      <c r="M269" s="16">
        <v>17</v>
      </c>
      <c r="N269" s="17">
        <v>73</v>
      </c>
      <c r="O269" s="11"/>
    </row>
    <row r="270" spans="1:15" s="18" customFormat="1" x14ac:dyDescent="0.2">
      <c r="A270" s="13">
        <v>3</v>
      </c>
      <c r="B270" s="14" t="s">
        <v>260</v>
      </c>
      <c r="C270" s="15">
        <v>10</v>
      </c>
      <c r="D270" s="16">
        <f t="shared" si="33"/>
        <v>41</v>
      </c>
      <c r="E270" s="16">
        <f t="shared" si="33"/>
        <v>3690</v>
      </c>
      <c r="F270" s="16">
        <v>11607</v>
      </c>
      <c r="G270" s="16">
        <v>16</v>
      </c>
      <c r="H270" s="16">
        <v>1988</v>
      </c>
      <c r="I270" s="16">
        <v>8</v>
      </c>
      <c r="J270" s="16">
        <v>913</v>
      </c>
      <c r="K270" s="16">
        <v>10</v>
      </c>
      <c r="L270" s="16">
        <v>406</v>
      </c>
      <c r="M270" s="16">
        <v>7</v>
      </c>
      <c r="N270" s="17">
        <v>383</v>
      </c>
      <c r="O270" s="11"/>
    </row>
    <row r="271" spans="1:15" s="18" customFormat="1" x14ac:dyDescent="0.2">
      <c r="A271" s="13">
        <v>4</v>
      </c>
      <c r="B271" s="14" t="s">
        <v>261</v>
      </c>
      <c r="C271" s="15">
        <v>18</v>
      </c>
      <c r="D271" s="16">
        <f t="shared" si="33"/>
        <v>141</v>
      </c>
      <c r="E271" s="16">
        <f t="shared" si="33"/>
        <v>18787</v>
      </c>
      <c r="F271" s="16">
        <v>62684</v>
      </c>
      <c r="G271" s="16">
        <v>56</v>
      </c>
      <c r="H271" s="16">
        <v>15695</v>
      </c>
      <c r="I271" s="16">
        <v>31</v>
      </c>
      <c r="J271" s="16">
        <v>0</v>
      </c>
      <c r="K271" s="16">
        <v>43</v>
      </c>
      <c r="L271" s="16">
        <v>3092</v>
      </c>
      <c r="M271" s="16">
        <v>11</v>
      </c>
      <c r="N271" s="17">
        <v>0</v>
      </c>
      <c r="O271" s="11"/>
    </row>
    <row r="272" spans="1:15" s="18" customFormat="1" x14ac:dyDescent="0.2">
      <c r="A272" s="13">
        <v>5</v>
      </c>
      <c r="B272" s="14" t="s">
        <v>262</v>
      </c>
      <c r="C272" s="15">
        <v>1</v>
      </c>
      <c r="D272" s="16">
        <f t="shared" si="33"/>
        <v>98</v>
      </c>
      <c r="E272" s="16">
        <f t="shared" si="33"/>
        <v>1145</v>
      </c>
      <c r="F272" s="16">
        <v>1288</v>
      </c>
      <c r="G272" s="16">
        <v>34</v>
      </c>
      <c r="H272" s="16">
        <v>0</v>
      </c>
      <c r="I272" s="16">
        <v>28</v>
      </c>
      <c r="J272" s="16">
        <v>0</v>
      </c>
      <c r="K272" s="16">
        <v>12</v>
      </c>
      <c r="L272" s="16">
        <v>1145</v>
      </c>
      <c r="M272" s="16">
        <v>24</v>
      </c>
      <c r="N272" s="17">
        <v>0</v>
      </c>
      <c r="O272" s="11"/>
    </row>
    <row r="273" spans="1:15" s="18" customFormat="1" x14ac:dyDescent="0.2">
      <c r="A273" s="13">
        <v>6</v>
      </c>
      <c r="B273" s="20" t="s">
        <v>263</v>
      </c>
      <c r="C273" s="15">
        <v>1</v>
      </c>
      <c r="D273" s="16">
        <f t="shared" si="33"/>
        <v>20</v>
      </c>
      <c r="E273" s="16">
        <f t="shared" si="33"/>
        <v>2046</v>
      </c>
      <c r="F273" s="16">
        <v>5763</v>
      </c>
      <c r="G273" s="16">
        <v>13</v>
      </c>
      <c r="H273" s="16">
        <v>1528</v>
      </c>
      <c r="I273" s="16">
        <v>0</v>
      </c>
      <c r="J273" s="16">
        <v>0</v>
      </c>
      <c r="K273" s="16">
        <v>7</v>
      </c>
      <c r="L273" s="16">
        <v>518</v>
      </c>
      <c r="M273" s="16">
        <v>0</v>
      </c>
      <c r="N273" s="17">
        <v>0</v>
      </c>
      <c r="O273" s="11"/>
    </row>
    <row r="274" spans="1:15" s="18" customFormat="1" x14ac:dyDescent="0.2">
      <c r="A274" s="13">
        <v>7</v>
      </c>
      <c r="B274" s="14" t="s">
        <v>264</v>
      </c>
      <c r="C274" s="15">
        <v>5</v>
      </c>
      <c r="D274" s="16">
        <f t="shared" si="33"/>
        <v>27</v>
      </c>
      <c r="E274" s="16">
        <f t="shared" si="33"/>
        <v>3172</v>
      </c>
      <c r="F274" s="16">
        <v>8766</v>
      </c>
      <c r="G274" s="16">
        <v>19</v>
      </c>
      <c r="H274" s="16">
        <v>1718</v>
      </c>
      <c r="I274" s="16">
        <v>0</v>
      </c>
      <c r="J274" s="16">
        <v>0</v>
      </c>
      <c r="K274" s="16">
        <v>8</v>
      </c>
      <c r="L274" s="16">
        <v>1454</v>
      </c>
      <c r="M274" s="16">
        <v>0</v>
      </c>
      <c r="N274" s="17">
        <v>0</v>
      </c>
      <c r="O274" s="11"/>
    </row>
    <row r="275" spans="1:15" s="18" customFormat="1" x14ac:dyDescent="0.2">
      <c r="A275" s="13">
        <v>8</v>
      </c>
      <c r="B275" s="14" t="s">
        <v>265</v>
      </c>
      <c r="C275" s="15">
        <v>4</v>
      </c>
      <c r="D275" s="16">
        <f t="shared" si="33"/>
        <v>57</v>
      </c>
      <c r="E275" s="16">
        <f t="shared" si="33"/>
        <v>2318</v>
      </c>
      <c r="F275" s="16">
        <v>14011</v>
      </c>
      <c r="G275" s="16">
        <v>31</v>
      </c>
      <c r="H275" s="16">
        <v>2232</v>
      </c>
      <c r="I275" s="16">
        <v>7</v>
      </c>
      <c r="J275" s="16">
        <v>0</v>
      </c>
      <c r="K275" s="16">
        <v>16</v>
      </c>
      <c r="L275" s="16">
        <v>86</v>
      </c>
      <c r="M275" s="16">
        <v>3</v>
      </c>
      <c r="N275" s="17">
        <v>0</v>
      </c>
      <c r="O275" s="11"/>
    </row>
    <row r="276" spans="1:15" s="18" customFormat="1" x14ac:dyDescent="0.2">
      <c r="A276" s="13">
        <v>9</v>
      </c>
      <c r="B276" s="14" t="s">
        <v>266</v>
      </c>
      <c r="C276" s="15">
        <v>7</v>
      </c>
      <c r="D276" s="16">
        <f t="shared" si="33"/>
        <v>21</v>
      </c>
      <c r="E276" s="16">
        <f t="shared" si="33"/>
        <v>4100</v>
      </c>
      <c r="F276" s="16">
        <v>10816</v>
      </c>
      <c r="G276" s="16">
        <v>18</v>
      </c>
      <c r="H276" s="16">
        <v>4029</v>
      </c>
      <c r="I276" s="16">
        <v>0</v>
      </c>
      <c r="J276" s="16">
        <v>0</v>
      </c>
      <c r="K276" s="16">
        <v>3</v>
      </c>
      <c r="L276" s="16">
        <v>71</v>
      </c>
      <c r="M276" s="16">
        <v>0</v>
      </c>
      <c r="N276" s="17">
        <v>0</v>
      </c>
      <c r="O276" s="11"/>
    </row>
    <row r="277" spans="1:15" s="18" customFormat="1" x14ac:dyDescent="0.2">
      <c r="A277" s="13">
        <v>10</v>
      </c>
      <c r="B277" s="14" t="s">
        <v>267</v>
      </c>
      <c r="C277" s="15">
        <v>1</v>
      </c>
      <c r="D277" s="16">
        <f t="shared" si="33"/>
        <v>20</v>
      </c>
      <c r="E277" s="16">
        <f t="shared" si="33"/>
        <v>1503</v>
      </c>
      <c r="F277" s="16">
        <v>3100</v>
      </c>
      <c r="G277" s="16">
        <v>10</v>
      </c>
      <c r="H277" s="16">
        <v>948</v>
      </c>
      <c r="I277" s="16">
        <v>2</v>
      </c>
      <c r="J277" s="16">
        <v>273</v>
      </c>
      <c r="K277" s="16">
        <v>8</v>
      </c>
      <c r="L277" s="16">
        <v>282</v>
      </c>
      <c r="M277" s="16">
        <v>0</v>
      </c>
      <c r="N277" s="17">
        <v>0</v>
      </c>
      <c r="O277" s="11"/>
    </row>
    <row r="278" spans="1:15" s="18" customFormat="1" x14ac:dyDescent="0.2">
      <c r="A278" s="13">
        <v>11</v>
      </c>
      <c r="B278" s="19" t="s">
        <v>268</v>
      </c>
      <c r="C278" s="15">
        <v>12</v>
      </c>
      <c r="D278" s="16">
        <f t="shared" si="33"/>
        <v>154</v>
      </c>
      <c r="E278" s="16">
        <f t="shared" si="33"/>
        <v>7359</v>
      </c>
      <c r="F278" s="16">
        <v>43200</v>
      </c>
      <c r="G278" s="16">
        <v>73</v>
      </c>
      <c r="H278" s="16">
        <v>6372</v>
      </c>
      <c r="I278" s="16">
        <v>30</v>
      </c>
      <c r="J278" s="16">
        <v>0</v>
      </c>
      <c r="K278" s="16">
        <v>35</v>
      </c>
      <c r="L278" s="16">
        <v>987</v>
      </c>
      <c r="M278" s="16">
        <v>16</v>
      </c>
      <c r="N278" s="17">
        <v>0</v>
      </c>
      <c r="O278" s="11"/>
    </row>
    <row r="279" spans="1:15" s="18" customFormat="1" x14ac:dyDescent="0.2">
      <c r="A279" s="13">
        <v>12</v>
      </c>
      <c r="B279" s="14" t="s">
        <v>269</v>
      </c>
      <c r="C279" s="15">
        <v>3</v>
      </c>
      <c r="D279" s="16">
        <f t="shared" si="33"/>
        <v>58</v>
      </c>
      <c r="E279" s="16">
        <f t="shared" si="33"/>
        <v>1752</v>
      </c>
      <c r="F279" s="16">
        <v>16902</v>
      </c>
      <c r="G279" s="16">
        <v>38</v>
      </c>
      <c r="H279" s="16">
        <v>1711</v>
      </c>
      <c r="I279" s="16">
        <v>10</v>
      </c>
      <c r="J279" s="16">
        <v>0</v>
      </c>
      <c r="K279" s="16">
        <v>4</v>
      </c>
      <c r="L279" s="16">
        <v>41</v>
      </c>
      <c r="M279" s="16">
        <v>6</v>
      </c>
      <c r="N279" s="17">
        <v>0</v>
      </c>
      <c r="O279" s="11"/>
    </row>
    <row r="280" spans="1:15" s="18" customFormat="1" x14ac:dyDescent="0.2">
      <c r="A280" s="13">
        <v>13</v>
      </c>
      <c r="B280" s="14" t="s">
        <v>270</v>
      </c>
      <c r="C280" s="15">
        <v>6</v>
      </c>
      <c r="D280" s="16">
        <f t="shared" si="33"/>
        <v>38</v>
      </c>
      <c r="E280" s="16">
        <f t="shared" si="33"/>
        <v>3895</v>
      </c>
      <c r="F280" s="16">
        <v>10111</v>
      </c>
      <c r="G280" s="16">
        <v>21</v>
      </c>
      <c r="H280" s="16">
        <v>2806</v>
      </c>
      <c r="I280" s="16">
        <v>7</v>
      </c>
      <c r="J280" s="16">
        <v>44</v>
      </c>
      <c r="K280" s="16">
        <v>9</v>
      </c>
      <c r="L280" s="16">
        <v>968</v>
      </c>
      <c r="M280" s="16">
        <v>1</v>
      </c>
      <c r="N280" s="17">
        <v>77</v>
      </c>
      <c r="O280" s="11"/>
    </row>
    <row r="281" spans="1:15" s="18" customFormat="1" ht="13.5" thickBot="1" x14ac:dyDescent="0.25">
      <c r="A281" s="42"/>
      <c r="B281" s="48"/>
      <c r="C281" s="24">
        <f>SUM(C268:C280)</f>
        <v>73</v>
      </c>
      <c r="D281" s="24">
        <f t="shared" ref="D281:N281" si="34">SUM(D268:D280)</f>
        <v>843</v>
      </c>
      <c r="E281" s="24">
        <f t="shared" si="34"/>
        <v>55167</v>
      </c>
      <c r="F281" s="24">
        <f t="shared" si="34"/>
        <v>223322</v>
      </c>
      <c r="G281" s="24">
        <f t="shared" si="34"/>
        <v>412</v>
      </c>
      <c r="H281" s="24">
        <f t="shared" si="34"/>
        <v>42021</v>
      </c>
      <c r="I281" s="24">
        <f t="shared" si="34"/>
        <v>150</v>
      </c>
      <c r="J281" s="24">
        <f t="shared" si="34"/>
        <v>1621</v>
      </c>
      <c r="K281" s="24">
        <f t="shared" si="34"/>
        <v>195</v>
      </c>
      <c r="L281" s="24">
        <f t="shared" si="34"/>
        <v>10992</v>
      </c>
      <c r="M281" s="24">
        <f t="shared" si="34"/>
        <v>86</v>
      </c>
      <c r="N281" s="25">
        <f t="shared" si="34"/>
        <v>533</v>
      </c>
      <c r="O281" s="11"/>
    </row>
    <row r="282" spans="1:15" x14ac:dyDescent="0.2">
      <c r="A282" s="8"/>
      <c r="B282" s="9" t="s">
        <v>271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</row>
    <row r="283" spans="1:15" s="18" customFormat="1" x14ac:dyDescent="0.2">
      <c r="A283" s="13">
        <v>1</v>
      </c>
      <c r="B283" s="19" t="s">
        <v>272</v>
      </c>
      <c r="C283" s="28">
        <v>25</v>
      </c>
      <c r="D283" s="16">
        <f t="shared" ref="D283:E297" si="35">SUM(M283+K283+I283+G283)</f>
        <v>176</v>
      </c>
      <c r="E283" s="16">
        <f t="shared" si="35"/>
        <v>16448</v>
      </c>
      <c r="F283" s="16">
        <v>47734</v>
      </c>
      <c r="G283" s="16">
        <v>70</v>
      </c>
      <c r="H283" s="16">
        <v>7513</v>
      </c>
      <c r="I283" s="16">
        <v>35</v>
      </c>
      <c r="J283" s="16">
        <v>876</v>
      </c>
      <c r="K283" s="16">
        <v>56</v>
      </c>
      <c r="L283" s="16">
        <v>6961</v>
      </c>
      <c r="M283" s="16">
        <v>15</v>
      </c>
      <c r="N283" s="17">
        <v>1098</v>
      </c>
      <c r="O283" s="11"/>
    </row>
    <row r="284" spans="1:15" s="18" customFormat="1" x14ac:dyDescent="0.2">
      <c r="A284" s="13">
        <v>2</v>
      </c>
      <c r="B284" s="19" t="s">
        <v>273</v>
      </c>
      <c r="C284" s="15">
        <v>16</v>
      </c>
      <c r="D284" s="16">
        <f t="shared" si="35"/>
        <v>169</v>
      </c>
      <c r="E284" s="16">
        <f t="shared" si="35"/>
        <v>6278</v>
      </c>
      <c r="F284" s="16">
        <v>50353</v>
      </c>
      <c r="G284" s="16">
        <v>92</v>
      </c>
      <c r="H284" s="16">
        <v>1901</v>
      </c>
      <c r="I284" s="16">
        <v>19</v>
      </c>
      <c r="J284" s="16">
        <v>1150</v>
      </c>
      <c r="K284" s="16">
        <v>47</v>
      </c>
      <c r="L284" s="16">
        <v>2537</v>
      </c>
      <c r="M284" s="16">
        <v>11</v>
      </c>
      <c r="N284" s="17">
        <v>690</v>
      </c>
      <c r="O284" s="11"/>
    </row>
    <row r="285" spans="1:15" s="18" customFormat="1" x14ac:dyDescent="0.2">
      <c r="A285" s="13">
        <v>3</v>
      </c>
      <c r="B285" s="14" t="s">
        <v>274</v>
      </c>
      <c r="C285" s="15">
        <v>8</v>
      </c>
      <c r="D285" s="16">
        <f t="shared" si="35"/>
        <v>35</v>
      </c>
      <c r="E285" s="16">
        <f t="shared" si="35"/>
        <v>4827</v>
      </c>
      <c r="F285" s="16">
        <v>15545</v>
      </c>
      <c r="G285" s="16">
        <v>18</v>
      </c>
      <c r="H285" s="16">
        <v>1949</v>
      </c>
      <c r="I285" s="16">
        <v>3</v>
      </c>
      <c r="J285" s="16">
        <v>157</v>
      </c>
      <c r="K285" s="16">
        <v>12</v>
      </c>
      <c r="L285" s="16">
        <v>2397</v>
      </c>
      <c r="M285" s="16">
        <v>2</v>
      </c>
      <c r="N285" s="17">
        <v>324</v>
      </c>
      <c r="O285" s="11"/>
    </row>
    <row r="286" spans="1:15" s="18" customFormat="1" x14ac:dyDescent="0.2">
      <c r="A286" s="13">
        <v>4</v>
      </c>
      <c r="B286" s="19" t="s">
        <v>275</v>
      </c>
      <c r="C286" s="15">
        <v>11</v>
      </c>
      <c r="D286" s="16">
        <f t="shared" si="35"/>
        <v>273</v>
      </c>
      <c r="E286" s="16">
        <f t="shared" si="35"/>
        <v>10412</v>
      </c>
      <c r="F286" s="16">
        <v>92118</v>
      </c>
      <c r="G286" s="16">
        <v>152</v>
      </c>
      <c r="H286" s="16">
        <v>5723</v>
      </c>
      <c r="I286" s="16">
        <v>32</v>
      </c>
      <c r="J286" s="16">
        <v>1775</v>
      </c>
      <c r="K286" s="16">
        <v>85</v>
      </c>
      <c r="L286" s="16">
        <v>2699</v>
      </c>
      <c r="M286" s="16">
        <v>4</v>
      </c>
      <c r="N286" s="17">
        <v>215</v>
      </c>
      <c r="O286" s="11"/>
    </row>
    <row r="287" spans="1:15" s="18" customFormat="1" x14ac:dyDescent="0.2">
      <c r="A287" s="13">
        <v>5</v>
      </c>
      <c r="B287" s="19" t="s">
        <v>276</v>
      </c>
      <c r="C287" s="15">
        <v>22</v>
      </c>
      <c r="D287" s="16">
        <f t="shared" si="35"/>
        <v>186</v>
      </c>
      <c r="E287" s="16">
        <f t="shared" si="35"/>
        <v>12620</v>
      </c>
      <c r="F287" s="16">
        <v>60334</v>
      </c>
      <c r="G287" s="16">
        <v>87</v>
      </c>
      <c r="H287" s="16">
        <v>6994</v>
      </c>
      <c r="I287" s="16">
        <v>15</v>
      </c>
      <c r="J287" s="16">
        <v>279</v>
      </c>
      <c r="K287" s="16">
        <v>74</v>
      </c>
      <c r="L287" s="16">
        <v>5217</v>
      </c>
      <c r="M287" s="16">
        <v>10</v>
      </c>
      <c r="N287" s="17">
        <v>130</v>
      </c>
      <c r="O287" s="11"/>
    </row>
    <row r="288" spans="1:15" s="18" customFormat="1" x14ac:dyDescent="0.2">
      <c r="A288" s="13">
        <v>6</v>
      </c>
      <c r="B288" s="14" t="s">
        <v>277</v>
      </c>
      <c r="C288" s="15">
        <v>22</v>
      </c>
      <c r="D288" s="16">
        <f t="shared" si="35"/>
        <v>186</v>
      </c>
      <c r="E288" s="16">
        <f t="shared" si="35"/>
        <v>16461</v>
      </c>
      <c r="F288" s="16">
        <v>37068</v>
      </c>
      <c r="G288" s="16">
        <v>111</v>
      </c>
      <c r="H288" s="16">
        <v>9666</v>
      </c>
      <c r="I288" s="16">
        <v>18</v>
      </c>
      <c r="J288" s="16">
        <v>1177</v>
      </c>
      <c r="K288" s="16">
        <v>49</v>
      </c>
      <c r="L288" s="16">
        <v>5237</v>
      </c>
      <c r="M288" s="16">
        <v>8</v>
      </c>
      <c r="N288" s="17">
        <v>381</v>
      </c>
      <c r="O288" s="11"/>
    </row>
    <row r="289" spans="1:18" s="18" customFormat="1" x14ac:dyDescent="0.2">
      <c r="A289" s="13">
        <v>7</v>
      </c>
      <c r="B289" s="14" t="s">
        <v>278</v>
      </c>
      <c r="C289" s="15">
        <v>6</v>
      </c>
      <c r="D289" s="16">
        <f t="shared" si="35"/>
        <v>89</v>
      </c>
      <c r="E289" s="16">
        <f t="shared" si="35"/>
        <v>4948</v>
      </c>
      <c r="F289" s="16">
        <v>22538</v>
      </c>
      <c r="G289" s="16">
        <v>0</v>
      </c>
      <c r="H289" s="16">
        <v>0</v>
      </c>
      <c r="I289" s="16">
        <v>0</v>
      </c>
      <c r="J289" s="16">
        <v>0</v>
      </c>
      <c r="K289" s="16">
        <v>87</v>
      </c>
      <c r="L289" s="16">
        <v>4948</v>
      </c>
      <c r="M289" s="16">
        <v>2</v>
      </c>
      <c r="N289" s="17">
        <v>0</v>
      </c>
      <c r="O289" s="11"/>
    </row>
    <row r="290" spans="1:18" s="18" customFormat="1" x14ac:dyDescent="0.2">
      <c r="A290" s="13">
        <v>8</v>
      </c>
      <c r="B290" s="14" t="s">
        <v>279</v>
      </c>
      <c r="C290" s="15">
        <v>10</v>
      </c>
      <c r="D290" s="16">
        <f t="shared" si="35"/>
        <v>133</v>
      </c>
      <c r="E290" s="16">
        <f t="shared" si="35"/>
        <v>4735</v>
      </c>
      <c r="F290" s="16">
        <v>48317</v>
      </c>
      <c r="G290" s="16">
        <v>0</v>
      </c>
      <c r="H290" s="16">
        <v>0</v>
      </c>
      <c r="I290" s="16">
        <v>0</v>
      </c>
      <c r="J290" s="16">
        <v>0</v>
      </c>
      <c r="K290" s="16">
        <v>118</v>
      </c>
      <c r="L290" s="16">
        <v>4669</v>
      </c>
      <c r="M290" s="16">
        <v>15</v>
      </c>
      <c r="N290" s="17">
        <v>66</v>
      </c>
      <c r="O290" s="11"/>
    </row>
    <row r="291" spans="1:18" s="18" customFormat="1" x14ac:dyDescent="0.2">
      <c r="A291" s="13">
        <v>9</v>
      </c>
      <c r="B291" s="14" t="s">
        <v>280</v>
      </c>
      <c r="C291" s="15">
        <v>23</v>
      </c>
      <c r="D291" s="16">
        <f t="shared" si="35"/>
        <v>340</v>
      </c>
      <c r="E291" s="16">
        <f t="shared" si="35"/>
        <v>11903</v>
      </c>
      <c r="F291" s="16">
        <v>94611</v>
      </c>
      <c r="G291" s="16">
        <v>205</v>
      </c>
      <c r="H291" s="16">
        <v>10171</v>
      </c>
      <c r="I291" s="16">
        <v>78</v>
      </c>
      <c r="J291" s="16">
        <v>0</v>
      </c>
      <c r="K291" s="16">
        <v>44</v>
      </c>
      <c r="L291" s="16">
        <v>1732</v>
      </c>
      <c r="M291" s="16">
        <v>13</v>
      </c>
      <c r="N291" s="17">
        <v>0</v>
      </c>
      <c r="O291" s="11"/>
    </row>
    <row r="292" spans="1:18" s="18" customFormat="1" x14ac:dyDescent="0.2">
      <c r="A292" s="13">
        <v>10</v>
      </c>
      <c r="B292" s="20" t="s">
        <v>281</v>
      </c>
      <c r="C292" s="15">
        <v>28</v>
      </c>
      <c r="D292" s="16">
        <f t="shared" si="35"/>
        <v>165</v>
      </c>
      <c r="E292" s="16">
        <f t="shared" si="35"/>
        <v>10813</v>
      </c>
      <c r="F292" s="16">
        <v>75273</v>
      </c>
      <c r="G292" s="16">
        <v>136</v>
      </c>
      <c r="H292" s="16">
        <v>10307</v>
      </c>
      <c r="I292" s="16">
        <v>29</v>
      </c>
      <c r="J292" s="16">
        <v>506</v>
      </c>
      <c r="K292" s="16">
        <v>0</v>
      </c>
      <c r="L292" s="16">
        <v>0</v>
      </c>
      <c r="M292" s="16">
        <v>0</v>
      </c>
      <c r="N292" s="17">
        <v>0</v>
      </c>
      <c r="O292" s="11"/>
    </row>
    <row r="293" spans="1:18" s="18" customFormat="1" x14ac:dyDescent="0.2">
      <c r="A293" s="13">
        <v>11</v>
      </c>
      <c r="B293" s="14" t="s">
        <v>282</v>
      </c>
      <c r="C293" s="15">
        <v>10</v>
      </c>
      <c r="D293" s="16">
        <f t="shared" si="35"/>
        <v>90</v>
      </c>
      <c r="E293" s="16">
        <f t="shared" si="35"/>
        <v>3309</v>
      </c>
      <c r="F293" s="16">
        <v>35087</v>
      </c>
      <c r="G293" s="16">
        <v>42</v>
      </c>
      <c r="H293" s="16">
        <v>1702</v>
      </c>
      <c r="I293" s="16">
        <v>22</v>
      </c>
      <c r="J293" s="16">
        <v>504</v>
      </c>
      <c r="K293" s="16">
        <v>15</v>
      </c>
      <c r="L293" s="16">
        <v>1103</v>
      </c>
      <c r="M293" s="16">
        <v>11</v>
      </c>
      <c r="N293" s="17">
        <v>0</v>
      </c>
      <c r="O293" s="11"/>
    </row>
    <row r="294" spans="1:18" s="18" customFormat="1" x14ac:dyDescent="0.2">
      <c r="A294" s="13">
        <v>12</v>
      </c>
      <c r="B294" s="14" t="s">
        <v>283</v>
      </c>
      <c r="C294" s="15">
        <v>4</v>
      </c>
      <c r="D294" s="16">
        <f t="shared" si="35"/>
        <v>106</v>
      </c>
      <c r="E294" s="16">
        <f t="shared" si="35"/>
        <v>2374</v>
      </c>
      <c r="F294" s="16">
        <v>23462</v>
      </c>
      <c r="G294" s="16">
        <v>40</v>
      </c>
      <c r="H294" s="16">
        <v>790</v>
      </c>
      <c r="I294" s="16">
        <v>21</v>
      </c>
      <c r="J294" s="16">
        <v>0</v>
      </c>
      <c r="K294" s="16">
        <v>29</v>
      </c>
      <c r="L294" s="16">
        <v>1584</v>
      </c>
      <c r="M294" s="16">
        <v>16</v>
      </c>
      <c r="N294" s="17">
        <v>0</v>
      </c>
      <c r="O294" s="11"/>
    </row>
    <row r="295" spans="1:18" s="18" customFormat="1" x14ac:dyDescent="0.2">
      <c r="A295" s="13">
        <v>13</v>
      </c>
      <c r="B295" s="19" t="s">
        <v>284</v>
      </c>
      <c r="C295" s="15">
        <v>7</v>
      </c>
      <c r="D295" s="16">
        <f t="shared" si="35"/>
        <v>223</v>
      </c>
      <c r="E295" s="16">
        <f t="shared" si="35"/>
        <v>4060</v>
      </c>
      <c r="F295" s="16">
        <v>57159</v>
      </c>
      <c r="G295" s="16">
        <v>92</v>
      </c>
      <c r="H295" s="16">
        <v>1741</v>
      </c>
      <c r="I295" s="16">
        <v>34</v>
      </c>
      <c r="J295" s="16">
        <v>0</v>
      </c>
      <c r="K295" s="16">
        <v>65</v>
      </c>
      <c r="L295" s="16">
        <v>2319</v>
      </c>
      <c r="M295" s="16">
        <v>32</v>
      </c>
      <c r="N295" s="17">
        <v>0</v>
      </c>
      <c r="O295" s="11"/>
    </row>
    <row r="296" spans="1:18" s="18" customFormat="1" x14ac:dyDescent="0.2">
      <c r="A296" s="13">
        <v>14</v>
      </c>
      <c r="B296" s="14" t="s">
        <v>285</v>
      </c>
      <c r="C296" s="15">
        <v>6</v>
      </c>
      <c r="D296" s="16">
        <f t="shared" si="35"/>
        <v>0</v>
      </c>
      <c r="E296" s="16">
        <f t="shared" si="35"/>
        <v>5877</v>
      </c>
      <c r="F296" s="16">
        <v>0</v>
      </c>
      <c r="G296" s="16">
        <v>0</v>
      </c>
      <c r="H296" s="16">
        <v>1020</v>
      </c>
      <c r="I296" s="16">
        <v>0</v>
      </c>
      <c r="J296" s="16">
        <v>0</v>
      </c>
      <c r="K296" s="16">
        <v>0</v>
      </c>
      <c r="L296" s="16">
        <v>4857</v>
      </c>
      <c r="M296" s="16">
        <v>0</v>
      </c>
      <c r="N296" s="17">
        <v>0</v>
      </c>
      <c r="O296" s="11"/>
    </row>
    <row r="297" spans="1:18" s="30" customFormat="1" x14ac:dyDescent="0.2">
      <c r="A297" s="13">
        <v>15</v>
      </c>
      <c r="B297" s="28" t="s">
        <v>286</v>
      </c>
      <c r="C297" s="15">
        <v>6</v>
      </c>
      <c r="D297" s="16">
        <f t="shared" si="35"/>
        <v>127</v>
      </c>
      <c r="E297" s="16">
        <f t="shared" si="35"/>
        <v>3843</v>
      </c>
      <c r="F297" s="16">
        <v>23735</v>
      </c>
      <c r="G297" s="16">
        <v>23</v>
      </c>
      <c r="H297" s="16">
        <v>1512</v>
      </c>
      <c r="I297" s="16">
        <v>50</v>
      </c>
      <c r="J297" s="16">
        <v>80</v>
      </c>
      <c r="K297" s="16">
        <v>41</v>
      </c>
      <c r="L297" s="16">
        <v>2251</v>
      </c>
      <c r="M297" s="16">
        <v>13</v>
      </c>
      <c r="N297" s="17">
        <v>0</v>
      </c>
      <c r="O297" s="29"/>
    </row>
    <row r="298" spans="1:18" s="18" customFormat="1" ht="13.5" thickBot="1" x14ac:dyDescent="0.25">
      <c r="A298" s="42"/>
      <c r="B298" s="43"/>
      <c r="C298" s="24">
        <f t="shared" ref="C298:N298" si="36">SUM(C283:C297)</f>
        <v>204</v>
      </c>
      <c r="D298" s="24">
        <f t="shared" si="36"/>
        <v>2298</v>
      </c>
      <c r="E298" s="24">
        <f t="shared" si="36"/>
        <v>118908</v>
      </c>
      <c r="F298" s="24">
        <f t="shared" si="36"/>
        <v>683334</v>
      </c>
      <c r="G298" s="24">
        <f t="shared" si="36"/>
        <v>1068</v>
      </c>
      <c r="H298" s="24">
        <f t="shared" si="36"/>
        <v>60989</v>
      </c>
      <c r="I298" s="24">
        <f t="shared" si="36"/>
        <v>356</v>
      </c>
      <c r="J298" s="24">
        <f t="shared" si="36"/>
        <v>6504</v>
      </c>
      <c r="K298" s="24">
        <f t="shared" si="36"/>
        <v>722</v>
      </c>
      <c r="L298" s="24">
        <f t="shared" si="36"/>
        <v>48511</v>
      </c>
      <c r="M298" s="24">
        <f t="shared" si="36"/>
        <v>152</v>
      </c>
      <c r="N298" s="25">
        <f t="shared" si="36"/>
        <v>2904</v>
      </c>
      <c r="O298" s="11"/>
      <c r="P298" s="12"/>
      <c r="Q298" s="12"/>
      <c r="R298" s="12"/>
    </row>
    <row r="299" spans="1:18" x14ac:dyDescent="0.2">
      <c r="A299" s="8"/>
      <c r="B299" s="9" t="s">
        <v>287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</row>
    <row r="300" spans="1:18" s="18" customFormat="1" x14ac:dyDescent="0.2">
      <c r="A300" s="13">
        <v>1</v>
      </c>
      <c r="B300" s="14" t="s">
        <v>288</v>
      </c>
      <c r="C300" s="28">
        <v>8</v>
      </c>
      <c r="D300" s="16">
        <f>SUM(M300+K300+I300+G300)</f>
        <v>83</v>
      </c>
      <c r="E300" s="16">
        <f>SUM(N300+L300+J300+H300)</f>
        <v>3927</v>
      </c>
      <c r="F300" s="16">
        <v>28266</v>
      </c>
      <c r="G300" s="16">
        <v>41</v>
      </c>
      <c r="H300" s="16">
        <v>1884</v>
      </c>
      <c r="I300" s="16">
        <v>15</v>
      </c>
      <c r="J300" s="16">
        <v>162</v>
      </c>
      <c r="K300" s="16">
        <v>22</v>
      </c>
      <c r="L300" s="16">
        <v>1413</v>
      </c>
      <c r="M300" s="16">
        <v>5</v>
      </c>
      <c r="N300" s="17">
        <v>468</v>
      </c>
      <c r="O300" s="11"/>
    </row>
    <row r="301" spans="1:18" s="18" customFormat="1" ht="13.5" thickBot="1" x14ac:dyDescent="0.25">
      <c r="A301" s="42"/>
      <c r="B301" s="48"/>
      <c r="C301" s="54">
        <f>SUM(C300)</f>
        <v>8</v>
      </c>
      <c r="D301" s="54">
        <f t="shared" ref="D301:N301" si="37">SUM(D300)</f>
        <v>83</v>
      </c>
      <c r="E301" s="54">
        <f t="shared" si="37"/>
        <v>3927</v>
      </c>
      <c r="F301" s="54">
        <f t="shared" si="37"/>
        <v>28266</v>
      </c>
      <c r="G301" s="54">
        <f t="shared" si="37"/>
        <v>41</v>
      </c>
      <c r="H301" s="54">
        <f t="shared" si="37"/>
        <v>1884</v>
      </c>
      <c r="I301" s="54">
        <f t="shared" si="37"/>
        <v>15</v>
      </c>
      <c r="J301" s="54">
        <f t="shared" si="37"/>
        <v>162</v>
      </c>
      <c r="K301" s="54">
        <f t="shared" si="37"/>
        <v>22</v>
      </c>
      <c r="L301" s="54">
        <f t="shared" si="37"/>
        <v>1413</v>
      </c>
      <c r="M301" s="54">
        <f t="shared" si="37"/>
        <v>5</v>
      </c>
      <c r="N301" s="55">
        <f t="shared" si="37"/>
        <v>468</v>
      </c>
      <c r="O301" s="11"/>
    </row>
    <row r="302" spans="1:18" ht="23.25" customHeight="1" thickBot="1" x14ac:dyDescent="0.25">
      <c r="A302" s="61">
        <f>SUM(A300+A297+A280+A265+A255+A252+A238+A186+A148+A140+A122+A107+A101+A80+A40+A21)</f>
        <v>268</v>
      </c>
      <c r="B302" s="62" t="s">
        <v>289</v>
      </c>
      <c r="C302" s="63">
        <f t="shared" ref="C302:N302" si="38">SUM(C22+C41+C81+C102+C108+C123+C141+C149+C187+C239+C253+C256+C266+C281+C298+C301)</f>
        <v>4009</v>
      </c>
      <c r="D302" s="63">
        <f t="shared" si="38"/>
        <v>30073</v>
      </c>
      <c r="E302" s="63">
        <f>SUM(E22+E41+E81+E102+E108+E123+E141+E149+E187+E239+E253+E256+E266+E281+E298+E301)</f>
        <v>2566595</v>
      </c>
      <c r="F302" s="63">
        <f t="shared" si="38"/>
        <v>12061247</v>
      </c>
      <c r="G302" s="63">
        <f t="shared" si="38"/>
        <v>14794</v>
      </c>
      <c r="H302" s="63">
        <f t="shared" si="38"/>
        <v>1499786</v>
      </c>
      <c r="I302" s="63">
        <f t="shared" si="38"/>
        <v>4432</v>
      </c>
      <c r="J302" s="63">
        <f t="shared" si="38"/>
        <v>130960</v>
      </c>
      <c r="K302" s="63">
        <f t="shared" si="38"/>
        <v>8816</v>
      </c>
      <c r="L302" s="63">
        <f t="shared" si="38"/>
        <v>881679</v>
      </c>
      <c r="M302" s="63">
        <f t="shared" si="38"/>
        <v>2031</v>
      </c>
      <c r="N302" s="64">
        <f t="shared" si="38"/>
        <v>54170</v>
      </c>
      <c r="P302" s="18"/>
      <c r="Q302" s="18"/>
      <c r="R302" s="18"/>
    </row>
    <row r="303" spans="1:18" s="38" customFormat="1" x14ac:dyDescent="0.2"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37"/>
      <c r="P303" s="18"/>
      <c r="Q303" s="18"/>
      <c r="R303" s="18"/>
    </row>
    <row r="304" spans="1:18" s="38" customFormat="1" ht="13.5" thickBot="1" x14ac:dyDescent="0.25"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37"/>
      <c r="P304" s="18"/>
      <c r="Q304" s="18"/>
      <c r="R304" s="18"/>
    </row>
    <row r="305" spans="1:18" x14ac:dyDescent="0.2">
      <c r="A305" s="8"/>
      <c r="B305" s="9" t="s">
        <v>290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</row>
    <row r="306" spans="1:18" x14ac:dyDescent="0.2">
      <c r="A306" s="66">
        <v>1</v>
      </c>
      <c r="B306" s="16" t="s">
        <v>291</v>
      </c>
      <c r="C306" s="15">
        <v>0</v>
      </c>
      <c r="D306" s="16">
        <f>SUM(M306+K306+I306+G306)</f>
        <v>130</v>
      </c>
      <c r="E306" s="16">
        <f>SUM(N306+L306+J306+H306)</f>
        <v>740</v>
      </c>
      <c r="F306" s="16">
        <v>8144</v>
      </c>
      <c r="G306" s="16">
        <v>5</v>
      </c>
      <c r="H306" s="16">
        <v>74</v>
      </c>
      <c r="I306" s="16">
        <v>69</v>
      </c>
      <c r="J306" s="16">
        <v>370</v>
      </c>
      <c r="K306" s="16">
        <v>6</v>
      </c>
      <c r="L306" s="16">
        <v>0</v>
      </c>
      <c r="M306" s="16">
        <v>50</v>
      </c>
      <c r="N306" s="17">
        <v>296</v>
      </c>
      <c r="P306" s="18"/>
      <c r="Q306" s="18"/>
      <c r="R306" s="18"/>
    </row>
    <row r="307" spans="1:18" s="18" customFormat="1" x14ac:dyDescent="0.2">
      <c r="A307" s="66">
        <v>2</v>
      </c>
      <c r="B307" s="16" t="s">
        <v>292</v>
      </c>
      <c r="C307" s="15">
        <v>14</v>
      </c>
      <c r="D307" s="16">
        <f t="shared" ref="D307:E316" si="39">SUM(M307+K307+I307+G307)</f>
        <v>71</v>
      </c>
      <c r="E307" s="16">
        <f t="shared" si="39"/>
        <v>2915</v>
      </c>
      <c r="F307" s="16">
        <v>25171</v>
      </c>
      <c r="G307" s="16">
        <v>1</v>
      </c>
      <c r="H307" s="16">
        <v>0</v>
      </c>
      <c r="I307" s="16">
        <v>53</v>
      </c>
      <c r="J307" s="16">
        <v>2385</v>
      </c>
      <c r="K307" s="16">
        <v>0</v>
      </c>
      <c r="L307" s="16">
        <v>0</v>
      </c>
      <c r="M307" s="16">
        <v>17</v>
      </c>
      <c r="N307" s="17">
        <v>530</v>
      </c>
      <c r="O307" s="11"/>
    </row>
    <row r="308" spans="1:18" s="18" customFormat="1" x14ac:dyDescent="0.2">
      <c r="A308" s="66">
        <v>3</v>
      </c>
      <c r="B308" s="16" t="s">
        <v>293</v>
      </c>
      <c r="C308" s="15">
        <v>85</v>
      </c>
      <c r="D308" s="16">
        <f t="shared" si="39"/>
        <v>204</v>
      </c>
      <c r="E308" s="16">
        <f t="shared" si="39"/>
        <v>25236</v>
      </c>
      <c r="F308" s="16">
        <v>127693</v>
      </c>
      <c r="G308" s="16">
        <v>23</v>
      </c>
      <c r="H308" s="16">
        <v>5048</v>
      </c>
      <c r="I308" s="16">
        <v>102</v>
      </c>
      <c r="J308" s="16">
        <v>13781</v>
      </c>
      <c r="K308" s="16">
        <v>14</v>
      </c>
      <c r="L308" s="16">
        <v>1249</v>
      </c>
      <c r="M308" s="16">
        <v>65</v>
      </c>
      <c r="N308" s="17">
        <v>5158</v>
      </c>
      <c r="O308" s="11"/>
    </row>
    <row r="309" spans="1:18" s="18" customFormat="1" x14ac:dyDescent="0.2">
      <c r="A309" s="66">
        <v>4</v>
      </c>
      <c r="B309" s="28" t="s">
        <v>294</v>
      </c>
      <c r="C309" s="15">
        <v>47</v>
      </c>
      <c r="D309" s="16">
        <f t="shared" si="39"/>
        <v>170</v>
      </c>
      <c r="E309" s="16">
        <f t="shared" si="39"/>
        <v>21920</v>
      </c>
      <c r="F309" s="16">
        <v>0</v>
      </c>
      <c r="G309" s="16">
        <v>0</v>
      </c>
      <c r="H309" s="16">
        <v>320</v>
      </c>
      <c r="I309" s="16">
        <v>118</v>
      </c>
      <c r="J309" s="16">
        <v>14680</v>
      </c>
      <c r="K309" s="16">
        <v>0</v>
      </c>
      <c r="L309" s="16">
        <v>560</v>
      </c>
      <c r="M309" s="16">
        <v>52</v>
      </c>
      <c r="N309" s="17">
        <v>6360</v>
      </c>
      <c r="O309" s="11"/>
    </row>
    <row r="310" spans="1:18" s="18" customFormat="1" x14ac:dyDescent="0.2">
      <c r="A310" s="66">
        <v>5</v>
      </c>
      <c r="B310" s="28" t="s">
        <v>295</v>
      </c>
      <c r="C310" s="15">
        <v>3</v>
      </c>
      <c r="D310" s="16">
        <f t="shared" si="39"/>
        <v>71</v>
      </c>
      <c r="E310" s="16">
        <f t="shared" si="39"/>
        <v>4883</v>
      </c>
      <c r="F310" s="16">
        <v>13908</v>
      </c>
      <c r="G310" s="16">
        <v>25</v>
      </c>
      <c r="H310" s="16">
        <v>1884</v>
      </c>
      <c r="I310" s="16">
        <v>27</v>
      </c>
      <c r="J310" s="16">
        <v>1106</v>
      </c>
      <c r="K310" s="16">
        <v>2</v>
      </c>
      <c r="L310" s="16">
        <v>181</v>
      </c>
      <c r="M310" s="16">
        <v>17</v>
      </c>
      <c r="N310" s="17">
        <v>1712</v>
      </c>
      <c r="O310" s="11"/>
    </row>
    <row r="311" spans="1:18" s="18" customFormat="1" x14ac:dyDescent="0.2">
      <c r="A311" s="66">
        <v>6</v>
      </c>
      <c r="B311" s="14" t="s">
        <v>296</v>
      </c>
      <c r="C311" s="15">
        <v>6</v>
      </c>
      <c r="D311" s="16">
        <f t="shared" si="39"/>
        <v>0</v>
      </c>
      <c r="E311" s="16">
        <f t="shared" si="39"/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7">
        <v>0</v>
      </c>
      <c r="O311" s="11"/>
    </row>
    <row r="312" spans="1:18" s="18" customFormat="1" x14ac:dyDescent="0.2">
      <c r="A312" s="66">
        <v>7</v>
      </c>
      <c r="B312" s="16" t="s">
        <v>297</v>
      </c>
      <c r="C312" s="28">
        <v>7</v>
      </c>
      <c r="D312" s="16">
        <f t="shared" si="39"/>
        <v>0</v>
      </c>
      <c r="E312" s="16">
        <f t="shared" si="39"/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7">
        <v>0</v>
      </c>
      <c r="O312" s="11"/>
      <c r="P312" s="12"/>
      <c r="Q312" s="12"/>
      <c r="R312" s="12"/>
    </row>
    <row r="313" spans="1:18" s="18" customFormat="1" x14ac:dyDescent="0.2">
      <c r="A313" s="66">
        <v>8</v>
      </c>
      <c r="B313" s="16" t="s">
        <v>298</v>
      </c>
      <c r="C313" s="28">
        <v>6</v>
      </c>
      <c r="D313" s="16">
        <f t="shared" si="39"/>
        <v>68</v>
      </c>
      <c r="E313" s="16">
        <f t="shared" si="39"/>
        <v>8376</v>
      </c>
      <c r="F313" s="16">
        <v>15067</v>
      </c>
      <c r="G313" s="16">
        <v>6</v>
      </c>
      <c r="H313" s="16">
        <v>695</v>
      </c>
      <c r="I313" s="16">
        <v>39</v>
      </c>
      <c r="J313" s="16">
        <v>4063</v>
      </c>
      <c r="K313" s="16">
        <v>1</v>
      </c>
      <c r="L313" s="16">
        <v>0</v>
      </c>
      <c r="M313" s="16">
        <v>22</v>
      </c>
      <c r="N313" s="17">
        <v>3618</v>
      </c>
      <c r="O313" s="11"/>
    </row>
    <row r="314" spans="1:18" s="18" customFormat="1" x14ac:dyDescent="0.2">
      <c r="A314" s="66">
        <v>9</v>
      </c>
      <c r="B314" s="16" t="s">
        <v>299</v>
      </c>
      <c r="C314" s="28">
        <v>10</v>
      </c>
      <c r="D314" s="16">
        <f t="shared" si="39"/>
        <v>95</v>
      </c>
      <c r="E314" s="16">
        <f t="shared" si="39"/>
        <v>7138</v>
      </c>
      <c r="F314" s="16">
        <v>20869</v>
      </c>
      <c r="G314" s="16">
        <v>25</v>
      </c>
      <c r="H314" s="16">
        <v>3629</v>
      </c>
      <c r="I314" s="16">
        <v>31</v>
      </c>
      <c r="J314" s="16">
        <v>1418</v>
      </c>
      <c r="K314" s="16">
        <v>8</v>
      </c>
      <c r="L314" s="16">
        <v>648</v>
      </c>
      <c r="M314" s="16">
        <v>31</v>
      </c>
      <c r="N314" s="17">
        <v>1443</v>
      </c>
      <c r="O314" s="11"/>
    </row>
    <row r="315" spans="1:18" s="18" customFormat="1" x14ac:dyDescent="0.2">
      <c r="A315" s="66">
        <v>10</v>
      </c>
      <c r="B315" s="16" t="s">
        <v>300</v>
      </c>
      <c r="C315" s="15">
        <v>1</v>
      </c>
      <c r="D315" s="16">
        <f t="shared" si="39"/>
        <v>0</v>
      </c>
      <c r="E315" s="16">
        <f t="shared" si="39"/>
        <v>342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342</v>
      </c>
      <c r="M315" s="16">
        <v>0</v>
      </c>
      <c r="N315" s="17">
        <v>0</v>
      </c>
      <c r="O315" s="11"/>
      <c r="P315" s="12"/>
      <c r="Q315" s="12"/>
      <c r="R315" s="12"/>
    </row>
    <row r="316" spans="1:18" x14ac:dyDescent="0.2">
      <c r="A316" s="66">
        <v>11</v>
      </c>
      <c r="B316" s="16" t="s">
        <v>301</v>
      </c>
      <c r="C316" s="15">
        <v>13</v>
      </c>
      <c r="D316" s="16">
        <f t="shared" si="39"/>
        <v>39</v>
      </c>
      <c r="E316" s="16">
        <f t="shared" si="39"/>
        <v>3680</v>
      </c>
      <c r="F316" s="16">
        <v>20922</v>
      </c>
      <c r="G316" s="16">
        <v>5</v>
      </c>
      <c r="H316" s="16">
        <v>1102</v>
      </c>
      <c r="I316" s="16">
        <v>25</v>
      </c>
      <c r="J316" s="16">
        <v>1914</v>
      </c>
      <c r="K316" s="16">
        <v>1</v>
      </c>
      <c r="L316" s="16">
        <v>255</v>
      </c>
      <c r="M316" s="16">
        <v>8</v>
      </c>
      <c r="N316" s="17">
        <v>409</v>
      </c>
      <c r="P316" s="38"/>
      <c r="Q316" s="38"/>
      <c r="R316" s="38"/>
    </row>
    <row r="317" spans="1:18" ht="13.5" thickBot="1" x14ac:dyDescent="0.25">
      <c r="A317" s="67"/>
      <c r="B317" s="53"/>
      <c r="C317" s="68">
        <f t="shared" ref="C317:N317" si="40">SUM(C306:C316)</f>
        <v>192</v>
      </c>
      <c r="D317" s="68">
        <f t="shared" si="40"/>
        <v>848</v>
      </c>
      <c r="E317" s="68">
        <f t="shared" si="40"/>
        <v>75230</v>
      </c>
      <c r="F317" s="68">
        <f t="shared" si="40"/>
        <v>231774</v>
      </c>
      <c r="G317" s="68">
        <f t="shared" si="40"/>
        <v>90</v>
      </c>
      <c r="H317" s="68">
        <f t="shared" si="40"/>
        <v>12752</v>
      </c>
      <c r="I317" s="68">
        <f t="shared" si="40"/>
        <v>464</v>
      </c>
      <c r="J317" s="68">
        <f t="shared" si="40"/>
        <v>39717</v>
      </c>
      <c r="K317" s="68">
        <f t="shared" si="40"/>
        <v>32</v>
      </c>
      <c r="L317" s="68">
        <f t="shared" si="40"/>
        <v>3235</v>
      </c>
      <c r="M317" s="68">
        <f t="shared" si="40"/>
        <v>262</v>
      </c>
      <c r="N317" s="69">
        <f t="shared" si="40"/>
        <v>19526</v>
      </c>
      <c r="P317" s="38"/>
      <c r="Q317" s="38"/>
      <c r="R317" s="38"/>
    </row>
    <row r="318" spans="1:18" ht="13.5" thickBot="1" x14ac:dyDescent="0.25">
      <c r="B318" s="70"/>
      <c r="C318" s="70"/>
      <c r="D318" s="70"/>
      <c r="E318" s="70"/>
      <c r="F318" s="70"/>
      <c r="G318" s="70" t="s">
        <v>121</v>
      </c>
      <c r="H318" s="70"/>
      <c r="I318" s="70" t="s">
        <v>121</v>
      </c>
      <c r="J318" s="70"/>
      <c r="K318" s="70" t="s">
        <v>121</v>
      </c>
      <c r="L318" s="70"/>
      <c r="M318" s="70" t="s">
        <v>121</v>
      </c>
      <c r="N318" s="70"/>
      <c r="P318" s="38"/>
      <c r="Q318" s="38"/>
      <c r="R318" s="38"/>
    </row>
    <row r="319" spans="1:18" s="71" customFormat="1" ht="24.75" customHeight="1" thickBot="1" x14ac:dyDescent="0.25">
      <c r="A319" s="74">
        <f>SUM(A316)+A302</f>
        <v>279</v>
      </c>
      <c r="B319" s="75" t="s">
        <v>302</v>
      </c>
      <c r="C319" s="76">
        <f t="shared" ref="C319:N319" si="41">SUM(C302+C317)</f>
        <v>4201</v>
      </c>
      <c r="D319" s="76">
        <f t="shared" si="41"/>
        <v>30921</v>
      </c>
      <c r="E319" s="76">
        <f t="shared" si="41"/>
        <v>2641825</v>
      </c>
      <c r="F319" s="75">
        <f t="shared" si="41"/>
        <v>12293021</v>
      </c>
      <c r="G319" s="76">
        <f t="shared" si="41"/>
        <v>14884</v>
      </c>
      <c r="H319" s="75">
        <f t="shared" si="41"/>
        <v>1512538</v>
      </c>
      <c r="I319" s="76">
        <f t="shared" si="41"/>
        <v>4896</v>
      </c>
      <c r="J319" s="75">
        <f t="shared" si="41"/>
        <v>170677</v>
      </c>
      <c r="K319" s="76">
        <f t="shared" si="41"/>
        <v>8848</v>
      </c>
      <c r="L319" s="75">
        <f t="shared" si="41"/>
        <v>884914</v>
      </c>
      <c r="M319" s="76">
        <f t="shared" si="41"/>
        <v>2293</v>
      </c>
      <c r="N319" s="77">
        <f t="shared" si="41"/>
        <v>73696</v>
      </c>
      <c r="O319" s="37"/>
      <c r="P319" s="12"/>
      <c r="Q319" s="12"/>
      <c r="R319" s="12"/>
    </row>
    <row r="320" spans="1:18" x14ac:dyDescent="0.2">
      <c r="P320" s="18"/>
      <c r="Q320" s="18"/>
      <c r="R320" s="18"/>
    </row>
    <row r="321" spans="3:18" x14ac:dyDescent="0.2">
      <c r="P321" s="18"/>
      <c r="Q321" s="18"/>
      <c r="R321" s="18"/>
    </row>
    <row r="322" spans="3:18" x14ac:dyDescent="0.2">
      <c r="C322" s="18"/>
      <c r="D322" s="18"/>
      <c r="E322" s="18"/>
      <c r="F322" s="18"/>
      <c r="J322" s="18"/>
      <c r="P322" s="18"/>
      <c r="Q322" s="18"/>
      <c r="R322" s="18"/>
    </row>
    <row r="323" spans="3:18" x14ac:dyDescent="0.2">
      <c r="P323" s="18"/>
      <c r="Q323" s="18"/>
      <c r="R323" s="18"/>
    </row>
    <row r="324" spans="3:18" x14ac:dyDescent="0.2">
      <c r="C324" s="18"/>
      <c r="D324" s="18"/>
      <c r="E324" s="18"/>
      <c r="F324" s="18"/>
      <c r="G324" s="72"/>
      <c r="H324" s="72"/>
      <c r="J324" s="18"/>
      <c r="K324" s="73"/>
      <c r="L324" s="73"/>
      <c r="P324" s="18"/>
      <c r="Q324" s="18"/>
      <c r="R324" s="18"/>
    </row>
    <row r="325" spans="3:18" x14ac:dyDescent="0.2">
      <c r="P325" s="18"/>
      <c r="Q325" s="18"/>
      <c r="R325" s="18"/>
    </row>
    <row r="326" spans="3:18" x14ac:dyDescent="0.2">
      <c r="P326" s="18"/>
      <c r="Q326" s="18"/>
      <c r="R326" s="18"/>
    </row>
    <row r="327" spans="3:18" x14ac:dyDescent="0.2">
      <c r="P327" s="18"/>
      <c r="Q327" s="18"/>
      <c r="R327" s="18"/>
    </row>
    <row r="328" spans="3:18" x14ac:dyDescent="0.2">
      <c r="P328" s="18"/>
      <c r="Q328" s="18"/>
      <c r="R328" s="18"/>
    </row>
    <row r="329" spans="3:18" x14ac:dyDescent="0.2">
      <c r="P329" s="18"/>
      <c r="Q329" s="18"/>
      <c r="R329" s="18"/>
    </row>
    <row r="330" spans="3:18" x14ac:dyDescent="0.2">
      <c r="P330" s="18"/>
      <c r="Q330" s="18"/>
      <c r="R330" s="18"/>
    </row>
    <row r="334" spans="3:18" x14ac:dyDescent="0.2">
      <c r="P334" s="71"/>
      <c r="Q334" s="71"/>
      <c r="R334" s="71"/>
    </row>
  </sheetData>
  <mergeCells count="2">
    <mergeCell ref="G324:H324"/>
    <mergeCell ref="K324:L324"/>
  </mergeCells>
  <printOptions gridLines="1"/>
  <pageMargins left="0.31496062992125984" right="0.31496062992125984" top="0.78740157480314965" bottom="0.78740157480314965" header="0.31496062992125984" footer="0.31496062992125984"/>
  <pageSetup paperSize="9" orientation="landscape" horizontalDpi="0" verticalDpi="0" r:id="rId1"/>
  <headerFooter>
    <oddHeader>&amp;F</oddHeader>
    <oddFooter>&amp;L&amp;B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Daniela Bunkowsky</cp:lastModifiedBy>
  <cp:lastPrinted>2018-08-05T20:21:39Z</cp:lastPrinted>
  <dcterms:created xsi:type="dcterms:W3CDTF">2018-08-05T20:15:49Z</dcterms:created>
  <dcterms:modified xsi:type="dcterms:W3CDTF">2018-10-25T08:00:56Z</dcterms:modified>
</cp:coreProperties>
</file>